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LUIS BASES\BASES 2025\SOP\BASES SIN ANTICIPO Y MENSUALES\ESTATALES\PÚBLICA\LPE-N055-2025\LPE-N055-2025\"/>
    </mc:Choice>
  </mc:AlternateContent>
  <bookViews>
    <workbookView xWindow="0" yWindow="0" windowWidth="28800" windowHeight="12210"/>
  </bookViews>
  <sheets>
    <sheet name="CATÁLOGO" sheetId="1" r:id="rId1"/>
    <sheet name="RESUMEN" sheetId="3" r:id="rId2"/>
  </sheets>
  <definedNames>
    <definedName name="_xlnm._FilterDatabase" localSheetId="0" hidden="1">CATÁLOGO!$A$15:$H$314</definedName>
    <definedName name="_xlnm.Print_Area" localSheetId="0">CATÁLOGO!$A$1:$H$317</definedName>
    <definedName name="_xlnm.Print_Area" localSheetId="1">RESUMEN!$A$1:$G$33</definedName>
    <definedName name="_xlnm.Print_Titles" localSheetId="0">CATÁLOGO!$1:$15</definedName>
    <definedName name="_xlnm.Print_Titles" localSheetId="1">RESUMEN!$1:$16</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25" i="1" l="1"/>
  <c r="E211" i="1"/>
  <c r="E210" i="1"/>
  <c r="E209" i="1"/>
  <c r="E208" i="1"/>
  <c r="E207" i="1"/>
  <c r="E206" i="1"/>
  <c r="E205" i="1"/>
  <c r="E186" i="1"/>
  <c r="E185" i="1"/>
  <c r="E177" i="1"/>
  <c r="E176" i="1"/>
  <c r="E171" i="1"/>
  <c r="E170" i="1"/>
</calcChain>
</file>

<file path=xl/sharedStrings.xml><?xml version="1.0" encoding="utf-8"?>
<sst xmlns="http://schemas.openxmlformats.org/spreadsheetml/2006/main" count="670" uniqueCount="372">
  <si>
    <t>LICITACIÓN No.:</t>
  </si>
  <si>
    <t>PLAZO DE EJECUCIÓN DE LOS TRABAJOS:</t>
  </si>
  <si>
    <t>FIRMA DEL LICITANTE</t>
  </si>
  <si>
    <t>ANEXO</t>
  </si>
  <si>
    <t>DESCRIPCIÓN:</t>
  </si>
  <si>
    <t>AE15</t>
  </si>
  <si>
    <t>RAZON SOCIAL DEL LICITANTE:</t>
  </si>
  <si>
    <t>FECHAS</t>
  </si>
  <si>
    <t>INICIO:</t>
  </si>
  <si>
    <t>HOJA:</t>
  </si>
  <si>
    <t>TERMINO:</t>
  </si>
  <si>
    <t>CATALOGO DE CONCEPTOS</t>
  </si>
  <si>
    <t>NUMERO</t>
  </si>
  <si>
    <t>CLAVE</t>
  </si>
  <si>
    <t>DESCRIPCIÓN DE CONCEPTOS DE OBRA</t>
  </si>
  <si>
    <t>UNIDAD</t>
  </si>
  <si>
    <t>CANTIDAD</t>
  </si>
  <si>
    <t>PRECIO UNITARIO</t>
  </si>
  <si>
    <t>IMPORTE</t>
  </si>
  <si>
    <t>NÚMERO</t>
  </si>
  <si>
    <t>CON LETRA</t>
  </si>
  <si>
    <t>PESOS</t>
  </si>
  <si>
    <t>PLAZO DE EJECUCIÓN</t>
  </si>
  <si>
    <t>DE LOS TRABAJOS:</t>
  </si>
  <si>
    <t xml:space="preserve">RESÚMEN DE CATALOGO DE CONCEPTOS </t>
  </si>
  <si>
    <t>CAPÍTULO</t>
  </si>
  <si>
    <t>TOTAL DE LA PROPUESTA</t>
  </si>
  <si>
    <t>IMPORTE TOTAL CON  LETRA</t>
  </si>
  <si>
    <t xml:space="preserve">    DE:</t>
  </si>
  <si>
    <t>IMPORTE TOTAL DE LA PROPUESTA</t>
  </si>
  <si>
    <t>IMPORTE TOTAL CON  LETRA:</t>
  </si>
  <si>
    <t>I</t>
  </si>
  <si>
    <t>m2</t>
  </si>
  <si>
    <t>m</t>
  </si>
  <si>
    <t>m3</t>
  </si>
  <si>
    <t>pza</t>
  </si>
  <si>
    <t>II</t>
  </si>
  <si>
    <t>PRELIMINARES</t>
  </si>
  <si>
    <t>EP-1-A.- DEMOLICIONES, DESMONTAJES Y DESMANTELAMIENTOS.
Demolición de muros de block o ladrillo de cualquier tipo de acabado. Incluye: cadenas, castillos, corte de varillas, acarreo dentro y fuera de material producto de la demolición, mano de obra, herramienta y equipo a cualquier altura.</t>
  </si>
  <si>
    <t xml:space="preserve">EP-1-A.- DEMOLICIONES, DESMONTAJES Y DESMANTELAMIENTOS.
Demolición de firme de concreto  de 10cm. Incluye: limpiezas, maniobras, acarreo dentro y fuera de la obra del material producto de la demolición, limpieza, mano de obra, herramienta y equipo. </t>
  </si>
  <si>
    <t>3.0704.01) OBRAS PRELIMINARES
3.0704.01) B. REFERENCIAS
3.0704.01 - F.01  a) Limpieza del terreno (Fracción 3.0704.01 G.01 Y G.14).
01) Despalme: Remoción de la capa superficial de tierra vegetal del terreno natural, en un espesor de 20 a 30 cm. Incluyendo el desenraice, carga y acarreo del material no utilizable fuera de la obra.</t>
  </si>
  <si>
    <t>3.0704.01 - OBRAS PRELIMINARES
3.0704.01 - B REFERENCIAS
3.0704.01 - F.01  a) Limpieza del terreno (fracción 3.704.01 G.01 Y G.14).
02) Limpia, trazo y nivelación del terreno en área edificable. Inc. deshierbe y retiro de maleza, equipo topográfico, bancos de nivel, mojoneras, materiales, desperdicios, limpieza y retiro de sobrantes fuera de obra, fletes, equipo, herramienta y mano de obra.</t>
  </si>
  <si>
    <t>CIMENTACION</t>
  </si>
  <si>
    <t>3.0704.01) OBRAS PRELIMINARES
3.0704.01) B. REFERENCIAS
3.0704.01.F.01.b) Formación de terrazas y/o plataformas (3.0704.01.G.02 Y G.14)
02.c) Relleno para la formación de terrazas y/o plataformas para alcanzar niveles de piso terminado, con material producto de banco (Subrasante) compactado al 95 %. Incluye: material, maniobras, acarreos, mano de obra, prueba de lab. de suelos, herramientas, maquinaria y equipo. (P.U.O.T.)</t>
  </si>
  <si>
    <t>3.0704.09. PISOS Y PAVIMENTOS
3.0704.09.) B. REFERENCIAS
3.0704.09.F.01.a) Firmes de concreto hidráulico, sobre terreno natural o relleno compactado (3.0704.09.G.01).
01) Firme de concreto F´c=  250 Kg/cm2 de 15 cm de espesor, agregado máximo de 19 MM. Gel gris B05-AA027F 3.5 dosificacion 3.5 kg. / m3. de concreto,  acabado pulido con maquina allanadora,  Incluye: acarreos, nivelación, curado, materiales, desperdicios, mano de obra, equipo y herramienta.</t>
  </si>
  <si>
    <t>3.0704.07.) MUROS
3.0704.07.) B. REFERENCIAS
3.0704.07.F.01.e) Muros de bloques huecos de concreto (3.0704.07 G.01)
01) Muro de block hueco de concreto, 15x20x40 CM asentado con mortero cemento arena prop. 1:4. de 15 CM de espesor acabado común, a plomo. Incluye: materiales, mano de obra, acarreos, desperdicios, herramienta, limpiezas y retiro de sobrantes fuera de la obra. a cualquier altura.</t>
  </si>
  <si>
    <t>ESTRUCTURA</t>
  </si>
  <si>
    <t>ALBAÑILERIA</t>
  </si>
  <si>
    <t xml:space="preserve">Meseta o placa de concreto de 9.0 cm de espesor para recibir lavabo, construída a base de concreto F'c=150Kg/cm2, armada con vars. #3@20 cm en ambos sentidos, forrada con Ceramico marca Interceramic, modelo Agape Blanco, incluyendo forro del faldón,  incluye: Forjado de anillo para recibir lavabo, materiales, cortes rectos y a 45°, desperdicios, cimbra no aparente, descimbrado, acarreos, elevaciones, limpiezas, equipo, herramienta y mano de obra a cualquier altura. </t>
  </si>
  <si>
    <t>Muro terminado en yeso muestreado a base de yeso-agua, regleado a escuadra con 2.50cm de espesor, con pintura  Berelex acrilica serie 3500 para climas de alta humedad o similar en calidad, aplicada a dos manos. (Incluye sellado de la superficie con sellador vinil acrilico 5-1)</t>
  </si>
  <si>
    <t>Muro terminado en yeso muestreado a base de yeso-agua, regleado a escuadra con 2.50cm de espesor, con pintura Pintura Berelinte serie 080000 o similar en calidad, aplicada a dos manos. (Incluye sellado de la superficie con sellador vinil acrilico 5-1)</t>
  </si>
  <si>
    <t>CANCELERIA Y CARPINTERIA</t>
  </si>
  <si>
    <t>VOZ Y DATOS</t>
  </si>
  <si>
    <t>CANALIZACIONES</t>
  </si>
  <si>
    <t>CHAROLA TIPO MALLA</t>
  </si>
  <si>
    <t>Suministro e instalación de abrazadera tipo "U" marca CHAROFIL modelo CH-ABR-U-25 o similar en calidad. Abrazadera tipo U de 1", con acabado Electro Zinc, no incluye tuercas ni arandelas. Incluye todo lo necesario para su correcta instalación y puesta en operación, herramienta y mano de obra especializada. P.U.O.T.</t>
  </si>
  <si>
    <t>Suministro e instalación de Mordaza de Acero marca INDEX modelo SUTL-14-034 o similar en calidad. Mordaza de Acero Fija barras de 3/4", para varilla roscada de 1/4". Incluye todo lo necesario para su correcta instalación y puesta en operación, herramienta y mano de obra especializada. P.U.O.T.</t>
  </si>
  <si>
    <t>CANALIZACIONES DE VOZ Y DATOS</t>
  </si>
  <si>
    <t>CABLEADO DE TELECOMUNICACIONES</t>
  </si>
  <si>
    <t>CABLEADO DE COBRE UTP</t>
  </si>
  <si>
    <t>Suministro e instalación de cordon de parcheo marca PANDUIT modelo UTPSP7BUY o similar en calidad. Cable de Parcheo TX6, UTP Cat6, 24 AWG, CM, Color Azul, 7 ft (213.36 cms de longitud). Debera incluir etiqueta de identificación y todo lo necesario para su correcta instalación y puesta en operación, herramienta y mano de obra especializada. P.U.O.T.</t>
  </si>
  <si>
    <t>ACCESORIOS PARA CABLEADO</t>
  </si>
  <si>
    <t>Suministro e instalación de panel de parcheo marca PANDUIT modelo CPPL24WBLY o similar en calidad. Panel de Parcheo Modular Mini-Com (Sin Conectores), Plano, Sin Blindaje, Con Etiqueta y Cubierta, de 24 puertos, 1UR. Incluye todo lo necesario para su correcta instalación y puesta en operación, herramienta y mano de obra especializada. Incluye identificación y etiquetado. P.U.O.T.</t>
  </si>
  <si>
    <t>ORGANIZACIÓN DE REDES</t>
  </si>
  <si>
    <t>Suministro e instalación de organizador frontal y posterior horizontal marca PANDUIT Mod. WMP1E negro o similar en calidad, con tapa altura de 3.5" 2 Unidades de Rack. Incluye: Traslados al lugar de su instalación, mano de obra, herramienta, equipos, pruebas y todo lo necesario para su correcta instalación.</t>
  </si>
  <si>
    <t>Suministro e instalación de rollo de velcro color negro marca PANDUIT modelo HLS-75R0 o similar en calidad. De 75 Pies (22.9m) de Largo, 19.1 mm de Ancho, Color Negro. Debera ser colocado a todo lo largo de la escalerilla para sujetar los cables UTP que descansen en ella asi como en los SITES (MDF e IDF) bajadas y arreglos de cableado dentro del rack o gabinete. Incluye: mano de obra, material misceláneo, acarreo, herramienta, accesorios y todo lo necesario para su correcta instalación. P.U.O.T.</t>
  </si>
  <si>
    <t>TIERRA FISICA Y PROTECCIÓN ELÉCTRICA</t>
  </si>
  <si>
    <t>SISTEMAS AUXILIARES</t>
  </si>
  <si>
    <t>Suministro e instalación de electrodo de magneto activo marca TOTAL GROUND o similar en calidad, modelo KIT-MASTER-TG-SITEV2, que incluye: Kit de puesta a tierra con 1 saco de H2Ohm, electrodo de magneto activo para 45 amperes, acoplador de impedancias, brújula de orientación y nivel para su correcta instalación. Se deberá incluir todos los materiales y cargos de costos directos e indirectos para su correcta instalación como fletes, acarreos, materiales extra, cableado a SITE (cable cal 1/0), registro con tapa color verde según la norma NOM-001 y su medición de impedancia deberá ser menor a 5 Ohms. Incluye herramienta y mano de obra especializada. P.U.O.T.</t>
  </si>
  <si>
    <t>Suministro e instalación de Barra de Unión marca TOTAL GROUND modelo TG-BUS-G10 o similar en calidad, con Aisladores de 1000A de Capacidad (Sin Gabinete) y tuercas de sujeción de cable de aterrizaje. Dimensiones: Ancho: 50.8 mm (2"), Largo: 200 mm (7-7/8"), Espesor: 6.35 mm (1/4"). Perforaciones: Cantidad: 8 barrenos, Tornillos incluidos: 8 tornillos 5/16" x 3/4" con tuerca y arandela. Incluye: fletes, acarreos, mano de obra, herramienta especializada y todo lo necesario para su correcta instalación. P.U.O.T.</t>
  </si>
  <si>
    <t>Suministro e instalación de supresor de picos bifásico marca TOTAL GROUND o similar en calidad, modelo "Clase B" (No. de parte SUPR-60-2-FASO) para instalación en tablero del SITE, que cumpla con las siguientes características: Gabinete de acero: NEMA 4. Dimensiones gabinete: 20 x 12 x 12 cm, Peso: 2.5 Kg, voltajes de Operación: 127/220 Vca, capacidad: 60 KA, fases: 2, hilos: 4, modos de protección: Línea-Neutro (L-N), Línea-Tierra (L-G), Neutro-Tierra (N-G). Incluye: todo lo necesario para su correcta instalación y puesta en operación, herramienta especializada, mano de obra, pruebas, acarreo y limpieza. P.U.O.T.</t>
  </si>
  <si>
    <t>EQUIPAMIENTO</t>
  </si>
  <si>
    <t>EQUIPAMIENTO LAN Y WLAN</t>
  </si>
  <si>
    <t>Suministro, instalación, configuración, pruebas de funcionamiento y puesta en Operación de equipo Access Point marca UBIQUIT marca U6-PRO o similar en calidad. Access Point UniFi WiFi 6 Pro doble banda, para interior, hasta 5.3 Gbps, 5 GHz (MU-MIMO 4x4 y OFDMA) y 2.4 GHz (MIMO 2x2). Incluye: mano de obra especializada, herramienta, conexiones, pruebas y todo lo necesario para su correcta instalación. P.U.O.T.</t>
  </si>
  <si>
    <t>CCTV - VIDEO VIGILANCIA</t>
  </si>
  <si>
    <t>CABLEADO PARA VIDEO VIGILANCIA</t>
  </si>
  <si>
    <t>EQUIPAMIENTO PARA VIDEO VIGILANCIA</t>
  </si>
  <si>
    <t>Suministro e instalación de equipo grabador de video en RED NVR marca HIKVISION modelo DS-7616NI-Q2/16P(D) o similar en calidad. NVR 8 Megapixel (4K) (Compatible con Cámaras ACUSENSE) / 16 canales IP / 16 Puertos PoE+ / 2 Bahías de Disco Duro / Salida de Vídeo en 4K / 300 Metros PoE Modo Extendido. Incluye todo lo necesario para su correcta instalación, herramienta y mano de obra especializada. P.U.O.T.</t>
  </si>
  <si>
    <t>Suministro, instalación y configuración de Disco Duro PURPLE de 10TB marca Western Digital (WD) modelo WD101PURP o similar en calidad. Capacidad: 10 TB. Factor de forma: 3.5 pulgadas. Velocidad de Transferencia de datos: Búfer a host: 6Gb/s, Host a/desde disco (sostenido): 150 MB/s, Cache: 64 MB, Velocidad de rotación: 7200RMP, Interfaz: SATA III, 6.0 Gb/s, Optimizado para Aplicaciones de Video Vigilancia, 5 años de garantía. Incluye: mano de obra y herramienta especializada, material, equipo, maniobras, acarreos, conexiones, pruebas y todo lo necesario para su correcta instalación. En cualquier nivel. P.U.O.T.</t>
  </si>
  <si>
    <t>Suministro, instalación, configuración y puesta en operación de camara tipo domo IP marca HIKVISION modelo DS-2CD1163G2-LIU o similar en calidad. 6 Megapixel / Lente 2.8 mm / Dual Light (30 mts IR + 20 mts Luz Blanca) / Micrófono Integrado / ACUSENSE Lite / Exterior IP67 / H.265 / PoE / ONVIF. Incluye: mano de obra y herramienta especializada, material, equipo, maniobras, acarreos, conexiones, pruebas y todo lo necesario para su correcta instalación. En cualquier nivel. P.U.O.T.</t>
  </si>
  <si>
    <t>Suministro, instalación, configuración y puesta en operación de camara tipo bala marca HIKVISION modelo DS-2CD1063G2-LIU(F) o similar en calidad. [Dual Light] Bala IP 6 Megapixel / Lente 2.8 mm / 30 mts IR + 30 mts Luz Blanca / Micrófono Integrado / ACUSENSE Lite / Exterior IP67 / H.265 / PoE / Micro SD. Incluye: mano de obra y herramienta especializada, material, equipo, maniobras, acarreos, conexiones, pruebas y todo lo necesario para su correcta instalación. En cualquier nivel. P.U.O.T.</t>
  </si>
  <si>
    <t>SISTEMA DE ALARMA Y DETECCIÓN DE INCENDIO</t>
  </si>
  <si>
    <t>CANALIZACION SISTEMA DE DETECCIÓN DE INCENDIO</t>
  </si>
  <si>
    <t>Suministro e instalación de tubo galvanizado P.D. de 19 mm (3/4") de diámetro, sin cople. Incluye: material, mano de obra, herramienta, acarreo, maniobras y pruebas. P.U.O.T.</t>
  </si>
  <si>
    <t>Suministro e instalación de Tubo metálico flexible PLICA de 1/2". Incluye: flete, acarreo, maniobras, conexiones, pruebas, mano de obra especializada, herramienta y equipo. P.U.O.T.</t>
  </si>
  <si>
    <t>Suministro e instalación de conector recto de 13 mm de diámetro, p/tubo flexible Mod. FXR12. Incluye: material, mano de obra y herramienta. P.U.O.T.</t>
  </si>
  <si>
    <t>Suministro e instalación de conector recto de 19 mm (3/4") de diámetro, p/tubo galvanizado conduit. Incluye: material, mano de obra y herramienta. P.U.O.T.</t>
  </si>
  <si>
    <t>E.P.- 12-D SUMINISTRO Y COLOCACIÓN DE TUBERÍA CONDUIT Y/O PIEZAS ESPECIALES DE FIERRO GALVANIZADO PARED DELGADA, (P.U.O.T.)
Cople P.D. de 19 mm (3/4”) de diámetro, c/tornillo.</t>
  </si>
  <si>
    <t>E.P.- 12-D SUMINISTRO Y COLOCACIÓN DE TUBERÍA CONDUIT Y/O PIEZAS ESPECIALES DE FIERRO GALVANIZADO PARED DELGADA, (P.U.O.T.)
Curva conduit galvanizada de 90° de 19 mm (3/4") de diametro.</t>
  </si>
  <si>
    <t>Suministro y colocación de caja cuadrada 4"x4" nacional. Inc. material, mano de obra especializada, acarreo y herramienta.</t>
  </si>
  <si>
    <t>Suministro y colocación de tapa para caja cuadrada 4"x4". Inc. material, mano de obra especializada, acarreo y herramienta.</t>
  </si>
  <si>
    <t>Suministro e instalación de chalupa 2x5" tipo americano. Incluye: mano de obra y herramienta. P.U.O.T.</t>
  </si>
  <si>
    <t>Suministro e instalación de Colgador Tipo Pera para Tubo de 3/4" (19 mm) marca ANCLO modelo ANC-CP-34 o similar en calidad. Incluye: mano de obra y herramienta especializada, material, equipo, maniobras, acarreos, conexiones, pruebas y todo lo necesario para su correcta instalación. En cualquier nivel. (P.U.O.T.)</t>
  </si>
  <si>
    <t>Suministro y colocación de mordaza de acero fijabarras marca ANCLO modelo ANC-MA34-14 o similar en calidad. Incluye todo lo necesario para su correcta instalación y puesta en operación. P.U.O.T.</t>
  </si>
  <si>
    <t>Suministro y colocación de rondana de 1/4". inc. material, mano de obra especializada, acarreo y herramienta.</t>
  </si>
  <si>
    <t>Suministro y colocación de tuerca hexagonal de 1/4". inc. material, mano de obra especializada, acarreo y herramienta.</t>
  </si>
  <si>
    <t>EQUIPAMIENTO PARA DETECCIÓN DE HUMO</t>
  </si>
  <si>
    <t>Suministro e instalación de Bobina de 305 metros de alambre, 2 X 18 AWG marca HONEYWELL HOME RESIDEO modelo 43061104/1000 o similar en calidad. Tipo FPLR-CL3R, FT4, de color rojo, resistente a la intemperie para aplicaciones en sistemas de detección de incendio y sistemas de evacuación. Calibre 18, Color externo Rojo, Temperaratura de operación: -20°C a 75°C. Se deberá incluir todo lo necesario para su correcta instalación y puesta en operación como acarreos, fletes, limpieza, herramienta y mano de obra especializada a cualquier nivel. P.U.O.T.</t>
  </si>
  <si>
    <t>Suministro e instalación de Bobina de 305 Metros de Alambre de Cobre 2x16 AWG marca HONEYWELL HOME RESIDEO modelo 4311-1104/1000 o similar en calidad. Tipo FPLR, CL3R, C (UL) FT4 / Color Rojo / Para Aplicaciones en Sistemas de Detección de Incendio y Sistemas de Evacuación. Incluye mano de obra y herramienta especializada, fletes, acarreos, limpieza, miscelaneos y accesorios para su correcta instalación y puesta en operación. P.U.O.T.</t>
  </si>
  <si>
    <t>Suministro e instalacion de conector mecanico para cable de cobre calibre 1/0 awg, en paralelo o a 90° en varilla para tierra, catalogo GAR-6429, marca burndy.</t>
  </si>
  <si>
    <t>AIRE ACONDICIONADO</t>
  </si>
  <si>
    <t>INSTALACION HIDRAULICA</t>
  </si>
  <si>
    <t>sal</t>
  </si>
  <si>
    <t>INSTALACION SANITARIA</t>
  </si>
  <si>
    <t>Suministro y colocación de ventila sanitaria con tubo de P.V.C.  de 2" de  diámetro Incluye: material, conexiones y ranuras, a cualquier altura.</t>
  </si>
  <si>
    <t>MOBILIARIO SANITARIO</t>
  </si>
  <si>
    <t>MOBILIARIO EN ALOJAMIENTO MASCULINO</t>
  </si>
  <si>
    <t>MOBILIARIO EN ALOJAMIENTO FEMENINO</t>
  </si>
  <si>
    <t>MOBILIARIO EN COCINA COMEDOR</t>
  </si>
  <si>
    <t>3.0704.01 - OBRAS PRELIMINARES
3.0704.01 - B REFERENCIAS
3.0704.01 F.01 f) Plantilla para desplante de 5 cm. de espesor (3.0704.01 G.08 Y G.14).
01.a) de concreto hidráulico f'c =100 kg/cm2.</t>
  </si>
  <si>
    <t>3.0704.03) CONCRETO HIDRÁULICO
3.0704.03) B. REFERENCIAS
3.0704.03 F.01. e) Cimbra no aparente, incluyendo obra falsa y descimbrado (3.0704.03  G.03 Y G.08).
01) En cimentación.</t>
  </si>
  <si>
    <t>3.0704.04) ACERO PARA CONCRETO
3.0704.04) B. REFERENCIAS
3.0704.04  F.01.  a) Acero de refuerzo en cimentación (3.0704.04 G.03 Y G.01).
01) Limite elástico f'y=2880 kg/cm2, alambrón No. 2.</t>
  </si>
  <si>
    <t>kg</t>
  </si>
  <si>
    <t>3.0704.04) ACERO PARA CONCRETO
3.0704.04) B. REFERENCIAS
3.0704.04. F.01. a) Acero de refuerzo en cimentación (3.0704.04.G.03 Y G.01)
02) Limite elástico f'y=4200 kg/cm2. (Corrugada # 3)</t>
  </si>
  <si>
    <t>3.0704.04) ACERO PARA CONCRETO
3.0704.04) B. REFERENCIAS
3.0704.04. F.01. a) Acero de refuerzo en cimentación (3.0704.04.G.03 Y G.01)
02) Limite elástico f'y=4200 kg/cm2. (Corrugada # 4).</t>
  </si>
  <si>
    <t>3.0704.04) ACERO PARA CONCRETO
3.0704.04) B. REFERENCIAS
3.0704.04. F.01. a) Acero de refuerzo en cimentación (3.0704.04.G.03 Y G.01)
02) Limite elástico f'y=4200 kg/cm2. (Corrugada # 5)</t>
  </si>
  <si>
    <t>3.0704.03) CONCRETO HIDRÁULICO
3.0704.03) B. REFERENCIAS
3.0704.03 F.01.  a) Concreto hidráulico en cimentación, sin incluir moldes y obra falsa. (3.0704.03 G.07).
03) Resistencia f'c =250 kg/cm2.</t>
  </si>
  <si>
    <t>3.0704.03.) CONCRETO HIDRÁULICO
3.0704.03.) B. REFERENCIAS
3.0704.03.F.01.e) Cimbra no aparente, incluyendo obra falsa (3.0704.03.G.08).
01) En estructura. (Columnas) a cualquier altura.</t>
  </si>
  <si>
    <t>3.0704.04.) ACEROS PARA CONCRETO
3.0704.04.) B. REFERENCIAS
3.0704.04 . F.01. a) Acero de refuerzo en estructura ( 3.0704.04.G.03 Y G.01 )
01) Limite elástico f'y=2880 kg/cm2. (alambrón # 2)</t>
  </si>
  <si>
    <t>3.0704.04.) ACEROS PARA CONCRETO
3.0704.04.) B. REFERENCIAS
3.0704.04 . F.01. a) Acero de refuerzo en estructura ( 3.0704.04.G.03 Y G.01 )
02) Limite elástico f'y=4200 kg/cm2. (corrugada # 3)</t>
  </si>
  <si>
    <t>3.0704.04.) ACEROS PARA CONCRETO
3.0704.04.) B. REFERENCIAS
3.0704.04 . F.01. a) Acero de refuerzo en estructura ( 3.0704.04.G.03 Y G.01 )
02) Limite elástico f'y=4200 kg/cm2. (corrugada # 4)</t>
  </si>
  <si>
    <t>3.0704.04.) ACEROS PARA CONCRETO
3.0704.04.) B. REFERENCIAS
3.0704.04 . F.01. a) Acero de refuerzo en estructura ( 3.0704.04.G.03 Y G.01 )
02) Limite elástico f'y=4200 kg/cm2. (corrugada # 5)</t>
  </si>
  <si>
    <t>3.0704.04.) ACEROS PARA CONCRETO
3.0704.04.) B. REFERENCIAS
3.0704.04 . F.01. a) Acero de refuerzo en estructura ( 3.0704.04.G.03 Y G.01 )
02) Limite elástico f'y=4200 kg/cm2. (corrugada # 6)</t>
  </si>
  <si>
    <t>3.0704.04.) ACEROS PARA CONCRETO
3.0704.04.) B. REFERENCIAS
3.0704.04 . F.01. a) Acero de refuerzo en estructura ( 3.0704.04.G.03 Y G.01 )
02) Limite elástico f'y=4200 kg/cm2. (corrugada # 8 al # 12)</t>
  </si>
  <si>
    <t>3.0704.03.) CONCRETO HIDRÁULICO
3.0704.03.) B. REFERENCIAS
3.0704.03.F.01.e) Cimbra no aparente, incluyendo obra falsa (3.0704.03.G.08).
01) En estructura (losas, trabes) a cualquier altura, incluye goteros.</t>
  </si>
  <si>
    <t>1105..2</t>
  </si>
  <si>
    <t xml:space="preserve">3.0704.03.) CONCRETO HIDRÁULICO
3.0704.03.) B. REFERENCIAS
3.0704.03.F.01.b) Concreto hidráulico en estructura, sin incluir moldes y obra falsa. (3.0704.03. G.01 Y G.07) 
03) Resistencia f'c =250 kg/cm2.  A cualquier altura.
</t>
  </si>
  <si>
    <t>Suministro y colocación de casetón de poliestireno de 50 x 60 x 10 cm, como aligerante en losas de entrepiso y/o azotea. Incluye: fletes, acarreos, maniobras, elevaciones, trazo, cortes, ajustes, desperdicios, amarres, fijación y elementos de fijación, limpieza y retiro de sobrantes fuera de obra, materiales, equipo, herramienta y mano de obra, en cualquier nivel. (P.U.O.T.)</t>
  </si>
  <si>
    <t>3.0704.04.) ACEROS PARA CONCRETO
3.0704.04.) B. REFERENCIAS
3.0704.04.F.01.a) Acero de refuerzo (3.0704.04.G.03 y G.01).
03) Malla electrosoldada 6x6-10/10 en losas, incluye suministro y colocación.</t>
  </si>
  <si>
    <t>Suministro y colocacion de porcelanato en muros en formato de 60 x 120 cm, modelo BOTEV MARFIL de la marca Gilsa, emboquillado a hueso con emboquillador crest sin arena, incluye: materiales, cortes, ajustes, acarreos, adhesivo para instalar loseta (cemento crest), limpieza previa y final del área de trabajo, equipo, herramienta y mano de obra a cualquier altura. P.U.O.T.</t>
  </si>
  <si>
    <t>Suministro y colocación de relleno fluído CEMEX CONCRETOS para dar pendientes en azotea, a razón de 85 kg/cm2, con acabado para recibir impermeabilización. Incluye: material, mano de obra, acarreos, elevaciones, desperdicios, limpieza, retiro de sobrante, herramienta y equipo.</t>
  </si>
  <si>
    <t>Chaflán perimetral en azotea, de 15x15 CM.  de sección, a base de mortero cemento-arena prop 1:4. Incluye: suministro de materiales, mano de obra, elevaciones, acarreos, desperdicios, herramienta y equipo.</t>
  </si>
  <si>
    <t xml:space="preserve">3.0704.18.) IMPERMEABILIZACIONES
3.0704.18.) B. REFERENCIAS
3.0704.18.F.01.c)Impermeabilización de techos (3.0704.18.G.01.b).
Suministro y colocación de sistema prefabricado impermeabilizante multicapa de asfalto modificado FESTERMIP 10 APP PS 4.0 mm acabado aparente en gravilla roja, marca FESTER o similar en calidad, aplicado por medio de termofusión en toda la superficie previa limpieza de la misma (10 años de garantía). Incluye: sellado de superficie con hidroprimer marca  FESTER como tapaporo o primer sellado de grietas o  fisuras con plasticemen marca FESTER refuerzos de grietas y puntos críticos previa limpieza y preparación de la superficie; material, acarreos, elevaciones, andamios, mano de obra, herramienta y equipo. P.U.O.T.     
</t>
  </si>
  <si>
    <t>EP-1-A.-DEMOLICIONES, DESMONTAJES Y DESMANTELAMIENTOS.
Desmontaje de techumbre de lámina metálica. Incluye: desmontaje de estructura metálica y cubierta, acarreos, limpieza, recuperación y almacenamiento de materiales recuperables al lugar indicado por la supervisión, mano de obra, herramienta, equipo  y retiro de material no utilizable producto de la demolición fuera de la obra. (P.U.O.T.)</t>
  </si>
  <si>
    <t xml:space="preserve">Filtro de 15 cm de espesor a base de piedra bola cribada, con tamaños máximos de 75 a 100 mm de diámetro- Incluye: mano de obra, equipo, herramienta y todo lo necesario para su correcta ejecucion. </t>
  </si>
  <si>
    <t>3.0704.04.) ACEROS PARA CONCRETO
3.0704.04.) B. REFERENCIAS
3.0704.04.F.01.a) Acero de refuerzo (3.0704.04.G.03 y G.01).
03) Malla electrosoldada 6X6-6/6 en firmes y dentellones. Incluye suministro y colocación.</t>
  </si>
  <si>
    <t>Cimbra no aparente en límite o frontera de 15 cm de alto para firme de concreto, incluye: materiales, desmoldante, cortes, desperdicios, fijación, elevaciones, mano de obra a cualquier altura, equipo y herramienta.</t>
  </si>
  <si>
    <t>3.0704.03) CONCRETO HIDRÁULICO
3.0704.03) B. REFERENCIAS
3.0704.03.F.01.c) Concreto hidráulico en cadenas, castillos y dalas de repartición. Incl. Concreto (3.0704.03.G.07), cimbra no aparente (3.0704.03.G.08) y acero de refuerzo (3.0704.04.g.03 y g.01).
01) Cadena o castillo de concreto F'C=150 KG/CM2 DE 15 X 20 CM armado con 4 VARS No 3 y estribos No 2 @ 20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</si>
  <si>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01) Cadena de cerramiento de concreto F'C=150 KG/CM2 DE 15 X 20 CM armado con 4 VARS No 3 Y ESTRIBOS No 2 @ 20 CM. Incluye: suministro de materiales, mano de obra, anclajes necesarios, cimbra común y descimbra.  a cualquier altura.</t>
  </si>
  <si>
    <t>3.0704.08.) RECUBRIMIENTOS 
3.0704.08.) B. REFERENCIAS 
3.0704.08  F.01  k) Recubrimiento de pintura (3.0704.08 G.01)
Suministro y aplicación de pintura vinil-acrílica para interiores y exteriores, línea Berelinte 7 marca BEREL o similar en calidad, aplicada sobre muros, columnas, trabes y/o plafones de cualquier tipo de acabado, a dos manos, con aplicación de sellador acrílico 580 de BEREL. Incluye: suministro, sellador, mano de obra, limpieza y preparación de la superficie, acarreos. A cualquier altura.</t>
  </si>
  <si>
    <t>3.0704.09) PISOS Y PAVIMENTOS
3.0704.09) B. REFERENCIAS
3.0704.09.F.01 l) Zoclos (3.0704.09.G.01)
Suministro y colocación de zoclo vinílico tipo institucional color negro, de 10 cm de altura. Incluye: preparación de la superficie, pegado y limpieza final.</t>
  </si>
  <si>
    <t>Aplanado en muros y plafones con estuco blanco, acabado fino con plana de unicel, incluye: suministro de materiales, mano de obra, andamios, perfilado de aristas, plomeo, fletes, acarreos, herramienta, remates, emboquillado, limpiezas y retiro de sobrantes fuera de la obra. (P.U.O.T.)</t>
  </si>
  <si>
    <t>3.0704.09) PISOS Y PAVIMENTOS
3.0704.09) B. REFERENCIAS
3.0704.09 - F.01  e) Pisos de losetas, baldosas o cintillas de barro. (3.0704.09 G.01).
Suministro y colocación de piso estilo piedra modelo AGAPE GREIGE marca INTERCERAMIC color BLANCO en formato de 60 x 60 cm, asentado con adhesivo para piso porcelanico y junteado con boquilla en color gris. Incluye: suministro, colocación, material, mano de obra, cortes, desperdicios, herramienta y equipo.</t>
  </si>
  <si>
    <t>3.0704.09) PISOS Y PAVIMENTOS
3.0704.09) B. REFERENCIAS
3.0704.09.F.01 l) Zoclos (3.0704.09.G.01)
Suministro y colocacion de zoclo de sobreponer de aluminio marca Interceramic, acabado plata mate en formato de 2.5m de largo x 7cm de alto, incluye: materiales, cortes, ajustes, acarreos, adhesivo para instalar loseta (cemento crest), limpieza previa y final del área de trabajo, equipo, herramienta y mano de obra.</t>
  </si>
  <si>
    <t>Suministro e instalación de domo de policarbonato con ventila de 60x60 cm; marca STABLIT/DOMOLIT, o similar en calidad, modelo D1923. Incluye: material, mano de obra, herramienta, equipo y todo lo necesario para la correcta ejecución, en cualquier nivel, según proyecto, P.U.O.T.</t>
  </si>
  <si>
    <t>3.0704.11.) VENTANERÍA, CANCELERÍA Y PUERTAS DE COMUNICACIÓN.
3.0704.11.) B REFERENCIAS
3.0704.11  F.01  l) Fabricación y colocación de ventanas con perfiles de aluminio anodizado (3.0704.11 G.04).
Suministro e instalacion de ventana de 4.50 x 3.0 m, fabricada con perfiles de 3.00" x 1.25",aluminio color gris claro mca. comercial. cristal filtrasol de 6 mm., de espesor, color gris. incluye: jaladera de embutir de la mca. herralum, material, mano de obra, herramienta, equipo,  y todo lo necesario para su correcta fabricación, instalación y funcionamiento. P.U.O.T.
Ver plano.</t>
  </si>
  <si>
    <t>3.0704.11.) VENTANERÍA, CANCELERÍA Y PUERTAS DE COMUNICACIÓN.
3.0704.11.) B REFERENCIAS
3.0704.11  F.01  l) Fabricación y colocación de ventanas con perfiles de aluminio anodizado (3.0704.11 G.04).
Suministro e instalacion de ventana de 3.4x0.85 m, fabricada con perfiles de 3.00" x 1.25",aluminio color gris claro mca. comercial. cristal filtrasol de 6 mm., de espesor, cVentana (K-3) fija de 3.4x0.85 m, fabricada con perfiles de 3.00" x 1.25",aluminio color gris claro mca. comercial. cristal filtrasol de 6 mm., de espesor, color gris. incluye: material, mano de obra, herramienta, equipo,  y todo lo necesario para su correcta fabricación, instalación y funcionamiento. P.U.O.T.
Ver plano.</t>
  </si>
  <si>
    <t>3.0704.11.) VENTANERÍA, CANCELERÍA Y PUERTAS DE COMUNICACIÓN.
3.0704.11.) B REFERENCIAS
3.0704.11  F.01  l) Fabricación y colocación de ventanas con perfiles de aluminio anodizado (3.0704.11 G.04).
Ventanal de 4.00x3.00 m, corredizo de dos hojas y fabricado con perfiles de 3.00" x 1.25",aluminio color gris claro mca. comercial. cristal filtrasol de 6 mm., de espesor, color gris. incluye: jaladera de embutir de la mca. herralum, material, mano de obra, herramienta, equipo,  y todo lo necesario para su correcta fabricación, instalación y funcionamiento. P.U.O.T.
Ver plano.</t>
  </si>
  <si>
    <t>3.0704.11.) VENTANERÍA, CANCELERÍA Y PUERTAS DE COMUNICACIÓN.
3.0704.11.) B REFERENCIAS
3.0704.11  F.01  l) Fabricación y colocación de ventanas con perfiles de aluminio anodizado (3.0704.11 G.04).
Suministro e instalacion de ventana fija de 4.00x1.5 m, fabricada con perfiles de 3.00" x 1.25",aluminio color gris claro mca. comercial. cristal filtrasol de 6 mm., de espesor, color gris. inlcuye: material, mano de obra, herramienta, equipo,  y todo lo necesario para su correcta fabricación, instalación y funcionamiento. P.U.O.T.
Ver plano.</t>
  </si>
  <si>
    <t>3.0704.11.) VENTANERÍA, CANCELERÍA Y PUERTAS DE COMUNICACIÓN.
3.0704.11.) B REFERENCIAS
3.0704.11  F.01  ñ) Fabricación y colocación de canceles con perfiles de aluminio anodizado (3.0704.11 G.04)
Puerta doble batiente a base de manguetería de aluminio de 3", de sección 1.80 x 2.40 m. cristal claro de 6mm. incluye  incluye: 2 set de Jaladera H de 1.20m. de largo con Chapa Integrada de la marca herralum de 1-3/8” de diámetro, pivote descentrado reforzado mod. 3300 mca. phillips, material, mano de obra, herramienta, equipo,  y todo lo necesario para su correcta fabricación, instalación y funcionamiento, según proyecto, P.U.O.T. 
Ver Plano.</t>
  </si>
  <si>
    <t>3.0704.11.) VENTANERÍA, CANCELERÍA Y PUERTAS DE COMUNICACIÓN.
3.0704.11.) B REFERENCIAS
3.0704.11  F.01  ñ) Fabricación y colocación de canceles con perfiles de aluminio anodizado (3.0704.11 G.04)
Puerta doble batiente a base de manguetería de aluminio de 3", de sección 1.70 x 2.40 m. cristal claro de 6mm. incluye  incluye: 2 set de Jaladera H de 1.20m. de largo con Chapa Integrada de la marca herralum de 1-3/8” de diámetro, pivote descentrado reforzado mod. 3300 mca. phillips, material, mano de obra, herramienta, equipo,  y todo lo necesario para su correcta fabricación, instalación y funcionamiento, según proyecto, P.U.O.T. 
Ver Plano.</t>
  </si>
  <si>
    <t>3.0704.11.) VENTANERÍA, CANCELERÍA Y PUERTAS DE COMUNICACIÓN.
3.0704.11.) B REFERENCIAS
3.0704.11  F.01  l) Fabricación y colocación de ventanas con perfiles de aluminio anodizado (3.0704.11 G.04)
Suministro e instalacion de ventana de 1.50x0.40 m, fabricada con perfiles de 3.00" x 1.25", aluminio color gris claro mca. comercial. cristal filtrasol de 6 mm., de espesor, color gris. incluye: jaladera de embutir de la mca. herralum, material, mano de obra, herramienta, equipo,  y todo lo necesario para su correcta fabricación, instalación y funcionamiento. P.U.O.T.
Ver plano.</t>
  </si>
  <si>
    <t>3.0704.08.) RECUBRIMIENTOS 
3.0704.08.) B. REFERENCIAS 
3.0704.08.F.01.L) PLAFONES (3.0704.08.G.01).
Suministro e instalación de falso plafón reticulado acústico de la marca ARMSTRONG modelo GEORGIAN #1752 o similar en calidad, con textura media o similar en calidad, placas de 61 x61 cm, con retícula esmaltada color liso blanco, suspensión prelude 15/16".  Incluye: materiales, mano de obra, habilitado de huecos para lámparas y salidas de aire acondicionado, escuadras para colgantes, alambre, nivelación, materiales necesarios para su instalación y retiro de material sobrante fuera de la obra y elementos necesarios (P.U.O.T.)</t>
  </si>
  <si>
    <t>Suministro e instalación de charola tipo malla marca CHAROFIL modelo MG 50-433 o similar en calidad y precio, (galvanizado electrozinc) con medidas de 200mm x 66mm x 3000mm, con borde de seguridad con electro soldadura en "T", de peralte útil y ancho útil, acabado Electrozincado de 15 a 20 micras de zinc para uso interior. Incluye: herramientas y accesorios requeridos para su correcta instalación y armado en sitio, montaje y puesta a tierra, mano de obra especializada, conexión, material misceláneo, acarreo, herramienta y equipo. P.U.O.T.</t>
  </si>
  <si>
    <t>Suministro e Instalación de Bajada de Cables marca CHAROFIL mod. MG-51-097EZR, o similar en calidad. Se debe Incluir: cargo directo por el costo del elemento, componentes y accesorios que la integran, los materiales y mano de obra requeridos, fletes, acarreos, colocación, conexión, pruebas, instalaciones específicas, depreciación y demás cargos derivados del uso de herramienta y equipo, en cualquier nivel. P.U.O.T.</t>
  </si>
  <si>
    <t>Suministro e instalación de clip recto automático marca CHAROFIL modelo MG-51-111 o similar en calidad y precio, para armar trayectorias rectas sin tornillos de 50 hasta 200mm de ancho con acabado electrozincado con 20 micras de zinc para uso interior. Incluye: herramientas y accesorios requeridos para su correcta instalación y armado en sitio, montaje y puesta a tierra, mano de obra especializada, conexión, material misceláneo, acarreo, herramienta y equipo. P.U.O.T.</t>
  </si>
  <si>
    <t>Suministro e instalación de clip recto ED275 marca CHAROFIL modelo MG-65-120 o similar en calidad, para armar curvas charola de hasta 200 mm de ancho, Electrosoldado de Zinc, para uso en interiores. Incluye: herramienta y accesorios requeridos para su correcta instalación y armado, mano de obra, material misceláneo, acarreo, herramienta y equipo. P.U.O.T.</t>
  </si>
  <si>
    <t>Suministro e instalación de kit para unir tramos de charolas marca CHAROFIL modelo MG-51-KIT1EZ o similar en calidad, con acabado Electro Zinc. Incluye: herramienta y accesorios requeridos para su correcta instalación, mano de obra, material misceláneo, acarreo, herramienta y equipo. P.U.O.T.</t>
  </si>
  <si>
    <t>Suministro e instalación de placa salida a tubo automática p/peralte 66 mm, Marca CHAROFIL modelo MG-51-109 o similar en calidad y precio. Se deberan incluir todas las herramientas y accesorios requeridos para su correcta instalación y armado en sitio, montaje y puesta a tierra.  Incluye: mano de obra especializada, conexión, material misceláneo, acarreo, herramienta y equipo. P.U.O.T.</t>
  </si>
  <si>
    <t>Suministro e instalación de sujetador universal de 3 m de largo modelo MG-51-139-EZ se deberán incluir todas las herramientas y accesorios requeridos para su correcta instalación y armado en sitio, montaje y puesta a tierra. Incluye: mano de obra especializada, conexión, material misceláneo, acarreo, herramienta y equipo. P.U.O.T.</t>
  </si>
  <si>
    <t>Suministro y colocación de varilla roscada de 1/4" x 3.0 m. Modelo CH-VR-6-3000 o similar. Incluye: cargo directo por el costo del elemento, componentes y accesorios que la integran, los materiales y mano de obra requeridos, fletes, acarreos, colocación, conexión, pruebas, instalaciones específicas, depreciación y demás cargos derivados del uso de herramientas y equipos, en cualquier nivel. P.U.O.T.</t>
  </si>
  <si>
    <t>Suministro y colocación de rondana de 1/4", Modelo CH-ARD-PL-6 o similar. Incluye: cargo directo por el costo del elemento, componentes y accesorios que la integran, los materiales y mano de obra requeridos, fletes, acarreos, colocación, conexión, pruebas, instalaciones específicas, depreciación y demás cargos derivados del uso de herramientas y equipos, en cualquier nivel. P.U.O.T.</t>
  </si>
  <si>
    <t>Suministro y colocación de tuerca hexagonal de 1/4", Modelo CH-TCA-H-6 o similar. Incluye: cargo directo por el costo del elemento, componentes y accesorios que la integran, los materiales y mano de obra requeridos, fletes, acarreos, colocación, conexión, pruebas, instalaciones específicas, depreciación y demás cargos derivados del uso de herramientas y equipos, en cualquier nivel. P.U.O.T.</t>
  </si>
  <si>
    <t>Suministro e instalación de gabinete de acero IP66 marca PRECISION modelo PST-4040-20A o similar en calidad. Medidas 400 x 400 x 200 mm, placa trasera interior de metal y compuerta inferior atornillable. Incluye chapa y llave T. Incluye cargo directo por el costo del elemento, componentes y accesorios que la integran, los materiales y mano de obra requeridos, fletes, acarreos, colocación, conexión, pruebas, instalaciones específicas, depreciación y demás cargos derivados del uso de herramienta y equipo, en cualquier nivel. P.U.O.T.</t>
  </si>
  <si>
    <t>Suministro e instalación de registro galvanizado de 5x5” con tapa reductora 4"X2". Incluye: accesorios, mano de obra especializada, conexión, pruebas, material misceláneo, acarreo, herramienta y equipo. P.U.O.T. o similar o superior en calidad.</t>
  </si>
  <si>
    <t>3.0704.13.) INSTALACIONES ELÉCTRICAS
3.0704.13.) B. REFERENCIAS
3.0704.13 F.01 c) Tubería y conexiones tipo conduit PVC, en zanjas para alimentaciones. Incluye: trazo, excavación y relleno. (3.0704.13 G.02).
Suministro e instalación de tubo conduit PVC pesado de 25 mm (1") de diámetro. Tramo de 3 metros de longitud. Incluye: ranuración de muro ya sea de block o tablarroca (según se requiera), colocación de tubo, material de fijación y resane sin acabados, mano de obra, herramienta, acarreo, accesorios de conexión (codos, coples, niples, conectores) según se requiera, acarreo de desperdicios, limpieza y todo lo necesario para su buen funcionamiento. A cualquier altura. (P.U.O.T.)</t>
  </si>
  <si>
    <t>Certificación del cableado estructurado (pruebas de rendimiento y desempeño) del enlace permanente y/o nodo de comunicación de voz y/o datos realizado con equipo analizador marca FLUKE NETWORKS modelo DSX-8000 o similar en calidad. Con base en la norma ANSI/TIA 568 D.2. Los resuldatos de las pruebas se plasmaran en la memoria técnica del proyecto. El equipo deberá contar con certificado de calibración vigente (no mayor a 1 año), y carta del fabricante del sistema de cableado donde mencione la garantía de lo productos por al menos 15 años en todos los componentes del cableado del proyecto. Se deberán incluir etiquetado segun la norma TIA/EIA 606-A. Utilizar herramienta, material y mano de obra especializada y todo lo necesario para su correcta realización, en cualquier nivel, según proyecto. (P.U.O.T.)</t>
  </si>
  <si>
    <t>Suministro e instalación de cable UTP de cobra marca PANDUIT modelo PUR6004BU-FE o similar en calidad. Cable de Cobre, TX6000™ PanNet, Reelex, Azul, Categoría 6 Mejorado (23 AWG), PVC (CMR, Riser), de 4 pares. Incluye todo lo necesario para su correcta instalación y puesta en operación, herramienta y mano de obra especializada. (P.U.O.T.)</t>
  </si>
  <si>
    <t>Suministro, remate e instalación de conector marca PANDUIT modelo CJ688TGBU o similar en calidad. Conector Jack RJ45 Estilo TG, Mini-Com, Categoría 6, de 8 posiciones y 8 cables, Color Azul. Incluye: mano de obra especializada, conexión, material misceláneo, acarreo, limpieza de desperdicios, herramienta especializada y equipo profesional. En cualquier nivel, según proyecto. P.U.O.T.</t>
  </si>
  <si>
    <t>Suministro e instalación de cordon de parcheo categoría 6 marca Panduit modelo UTPSP5BUY o similar en calidad, de 5 pies de largo, color azul, debe cumplir o superar las especificaciones de la norma ANSI/TIA 568-D.2 y contar con velocidades de transmisión de 1 Gb/s con conectores modulares TX6™ 1Gig™ en ambos extremos, categoría 6. Incluye: mano de obra especializada, conexión, material misceláneo, acarreo, herramienta y equipo. P.U.O.T.</t>
  </si>
  <si>
    <t>Suministro e Instalación de cordón de parcheo categoría 6, número de parte UTPSP7BUY, marca PANDUIT o similar en calidad y precio, de 7 pies de largo, color azul, debe cumplir o superar las especificaciones de la norma TIA/EIA 568-b.2 y contar con velocidades de transmisión de 10gb/s, suministrado e instalado de 4 pares sólidos de 23 o 24 awg. Incluye: material, mano de obra, herramienta, equipo, conexiones, pruebas y todo lo necesario para la correcta ejecución del concepto, en cualquier nivel, según proyecto, P.U.O.T.</t>
  </si>
  <si>
    <t>Suministro e instalación de placa ejecutiva (face plate) marca PANDUIT o similar en calidad, modelo CFPE2IWY de 2 puertos, salidas o espacios para modulo jack CJ6X88TGBU tipo mini-com, se deberá instalar dispositivo de bloqueo de Jack RJ45 (modulo ciego) color blanco (CMBIW-X) en los espacios donde no lleve jack. Incluye: mano de obra especializada, conexión, material misceláneo, acarreo, herramienta, equipo y todo lo necesario para su correcta ejecución. P.U.O.T.</t>
  </si>
  <si>
    <t>Suministro e instalación de Gabinete abatible de pared marca LINKEDPRO BY EPCOM modelo SR-1916-GAP-V4 o similar en calidad. Con Marco Trasero, con Rack de 19" y de 16 Unidades de altura. Ventana de Cristal Templado. Incluye: mano de obra especializada, conexión, material misceláneo, acarreo, limpieza de desperdicios, herramienta especializada y equipo profesional. En cualquier nivel, según proyecto. P.U.O.T.</t>
  </si>
  <si>
    <t>Suministro e instalación de barra de union marca TOTAL GROUND modelo TBBUERACK o similar en calidad. Dimensiones: 489.6 x 25.4 mm (Largo x Ancho) Amperaje: 550 A. Espesor: 1/4" (6.35 mm). Perforaciones: 20 orificios para conector 3/16". Tornillería: 20 tornillos 3/16" x 3/4" con arandela y tuerca. Incluye todo lo necesario para su correcta instalación y puesta en operación, herramienta y mano de obra especializada. P.U.O.T."</t>
  </si>
  <si>
    <t>Suministro e instalación de supresor de picos clase "A" marca TOTAL GROUND modelo SUP-RACK o similar en calidad. Tomacorriente de 10 contactos para 120 Vca con Supresor de picos tipo "A" de 40 ka, Diseñado para Montaje en Rack de 19". Incluye: todo lo necesario para su correcta instalación y puesta en operación, herramienta y mano de obra especializada. P.U.O.T.</t>
  </si>
  <si>
    <t>Suministro, instalación y puesta en operación de equipo UPS Marca CYBERPOWER, modelo OR1500LCDRT2U o similar en calidad. UPS de 1500 VA/900 W, Topología Línea Interactiva, Entrada 120 Vca NEMA 5-15P, Torre o Rack 2 UR, Con 8 Tomas NEMA 5-15R  Incluye: garantía 3 años reparación o reemplazo; fletes, acarreos, mano de obra, herramienta especializada, adecuaciones eléctricas y todo lo necesario para su correcta instalación. P.U.O.T.</t>
  </si>
  <si>
    <t>Suministro, instalación, configuración y puesta en operación de Unifi Cloud Gateway marca UBIQUITI NETWORKS modelo UCG-ULTRA o similar en calidad. Router multiWAN para balanceo/failover / Integra UniFi Network para administrar hasta 30 dispositivos UniFi, (1) puerto WAN 1/2.5 GbE y (4) puertos LAN GbE. Incluye: todo lo necesario para su correcta instalación y puesta en operación, herramienta y mano de obra especializada. P.U.O.T.</t>
  </si>
  <si>
    <t>Suministro, instalación, configuración y puesta en operación de Switch Unifi marca UBIQUITI NETWORKS modelo USW-PRO-48-POE o similar en calidad. POE Gen2, Capa 3 de 48 puertos PoE 802.3at/bt + 4 puertos 1/10G SFP+, 600W, pantalla informativa. Incluye: todo lo necesario para su correcta instalación y puesta en operación, herramienta y mano de obra especializada. P.U.O.T.</t>
  </si>
  <si>
    <t>Suministro e instalación de placa ejecutiva (face plate) marca Panduit modelo CFPE2IWY o similar en calidad y precio, para 2 módulos jack Mini‑Com ® con etiqueta y cubierta para etiqueta. Incluye: instalación en el sitio de trabajo, materiales, herramienta, acarreos, fletes, mano de obra especializada y todo lo necesario para la correcta ejecución de este concepto, en cualquier nivel, según proyecto. P.U.O.T.</t>
  </si>
  <si>
    <t>Suministro e instalación de Caja de Conexiones de Metal marca HIKVISION modelo DS-1280ZJ-XS o similar en calidad, carcasa y soporte universal, color blanco, fabricada en aluminio. Incluye: todo lo necesario para su correcta instalación y puesta en operación, así como fletes, acarreos, limpieza y puesta a punto. P.U.O.T.</t>
  </si>
  <si>
    <t>Suministro y colocación de varilla roscada de 1/4" x 3.0 m. Inc. material, mano de obra especializada, acarreo y herramienta. P.U.O.T.</t>
  </si>
  <si>
    <t>Suministro, instalación, conexión y configuración de panel de detección y alarma de incendio marca FIRELITE modelo ES-50X o similar en calidad. Listados y aprobaciones: UL, FM, CSFM y FDNY, Comunicador preinstalado y admite hasta 50 dispositivos direccionables en cualquier combinación de detectores o módulos, Carga/Descarga con una unidad de memoria USB, Capacidad incorporada de Clase A para los 4 NAC. Incluye: material, mano de obra, herramienta, equipo, conexiones, pruebas, maniobras y todo lo necesario para su correcta ejecución. P.U.O.T.</t>
  </si>
  <si>
    <t>Suministro e instalación de Batería de Respaldo UL de 12V 7AH marca POWER SONIC modelo PS-1270-F1 o similar en calidad. Reconocida UL, Tecnología AGM para un rendimiento superior, Válvula regulada, construcción libre de mantenimiento a prueba de derrames, Diseñada para 5 años de vida útil. Incluye: fletes, limpieza, herramienta y todo lo necesario para su correcta instalación y puesta en operación como acarreos, y mano de obra especializada a cualquier nivel. (P.U.O.T.)</t>
  </si>
  <si>
    <t>Suministro, instalación, conexión y configuración de detector de humo marca FIRELITE modelo SD-365 o similar en calidad. Detector de humo fotoeléctrico direccionable, color blanco, incluye base de montaje 6", Listados y aprobaciones: UL, ULC, FM y CSFM, LEDs duales para visibilidad de 360 °. Incluye: material, mano de obra, herramienta, equipo, conexiones, pruebas, maniobras y todo lo necesario para su correcta ejecución. La empresa o los tecnicos instaladores deberan contar con certificacion vigente por parte de la marca que demuestre su capacidad tecnica para realizar la correcta instalacion y puesta en operacion de todos los dispositivos P.U.O.T.</t>
  </si>
  <si>
    <t>Suministro, instalación, conexión y configuración de detector de temperatura marca FIRELITE modelo H365 o similar en calidad. Detector Direccionable de Temperatura Fija a 57 °C, para uso con Paneles Direccionables Fire-Lite, Color Blanco. Listados y aprobaciones: UL, ULC, FM y CSFM,.  Incluye: material, mano de obra, herramienta, equipo, conexiones, pruebas, maniobras y todo lo necesario para su correcta ejecución. La empresa o los tecnicos instaladores deberan contar con certificacion vigente por parte de la marca que demuestre su capacidad tecnica para realizar la correcta instalacion y puesta en operacion de todos los dispositivos P.U.O.T.</t>
  </si>
  <si>
    <t>Suministro e instalación de estación manual direccionable de emergencia marca Fire Lite modelo BG12-LX-SP o similar en calidad. De Doble Acción, Direccionable, Texto en Español, Listado UL, ULC, MEA, FM y CSFM, Cerradura con llave, Alimentación: 24 Vcc, Consumo: 5 mA, Dimensiones: 139 x 104 x 35 mm. La empresa instaladora está obligada a contar con certificación por parte de la marca. Se deberá incluir todo lo necesario para su correcta instalación y puesta en operación como acarreos, fletes, limpieza, herramienta y mano de obra especializada a cualquier nivel. P.U.O.T.</t>
  </si>
  <si>
    <t>Suministro, instalación y configuración de Sirena con Lámpara Estroboscópica a 2 Hilos, Montaje en Pared, Color Rojo marca SYSTEM SENSOR modelo P2R-L o similar en calidad. Caracteristicas:
-Estética moderna y actualizada
-Perfil pequeño
-Diseño plug-in con mínima intrusión en la caja trasera
-Construcción resistente a las manipulaciones
-Selección automática de la operación de 12 ó 24 voltios a 15 y 30 candelas
-Ajustes de candela seleccionables en campo
-Sirena de 88+ dBA a 16 voltios. Se debera incluir todo lo necesario para su correcta instalacion y puesta en operacion. Se debera incluir todo lo necesario para su correcta instalacion y puesta en operacion asi como realización de pruebas de funcionamiento. Limpieza, acarreos, fletes, miscelaneos, etc. P.U.O.T.</t>
  </si>
  <si>
    <t>Suministro, instalación y configuración de módulo monitor direccionable marca FIRELITE modelo MMF300 o similar en calidad. Módulo Monitor Direccionable - Para Contactos Secos NA, Permite agregar sensores convencionales al SLC, Listado UL, ULC, MEA, FM y CSFM. Supervisa circuito de dispositivos de inicialización (IDC). Alimentación: 24 VCC, consumo: 5 mA. Se requiere certificación de la empresa instaladora por parte de la marca. Incluye herramienta y mano de obra especializada, y todo lo necesario para su correcta instalación y puesta en operación. (P.U.O.T.)</t>
  </si>
  <si>
    <t>Suministro, instalación y configuración de detector de gas marca MACURCO - AERIONICS modelo GD-2B o similar en calidad. Detector de Gas Natural y LP, Certificado UL para gas natural y gas LP, Alarma integrada de 85 dBA a 3 metros, Cobertura efectiva de 83 metros cuadrados, Relevador SPST, 100mA, 40VDC para alarmas, Funciona con alimentación 12-24 VCC/VCA. Incluye herramienta y mano de obra especializada, y todo lo necesario para su correcta instalación y puesta en operación. (P.U.O.T.)</t>
  </si>
  <si>
    <t xml:space="preserve">"3.0704.13.) INSTALACIONES ELÉCTRICAS
3.0704.13.) B. REFERENCIAS
3.0704.13  F.01  l) Interruptor termomagnético. (3.0704.13  G.04).
Suministro y colocación de interruptor termomagnetico I LINE HDA36150 Mca SQD o similar de 3P x 150 Amp. Incl. Suministro, m de obra, herram conexión y pruebas."
</t>
  </si>
  <si>
    <t>3.0704.13) INSTALACIONES ELECTRICAS
3.0704.13) B. REFERENCIAS
3.0704.13  F.01  e) Conductores de cobre tipo THW, con forro; incluye empalmes.. (3.0704.13 G.02)
07) Cable de cobre tipo THW-LS 75 °C calibre AWG # 3/0, marca CONDUMEX o similar en calidad.  Incluye: suministro, mano de obra especializada, conexión y prueba.</t>
  </si>
  <si>
    <t>3.0704.13) INSTALACIONES ELECTRICAS
3.0704.13) B. REFERENCIAS
3.0704.13  F.01  e) Conductores de cobre tipo THW, con forro; incluye empalmes.. (3.0704.13 G.02)
02) Cable de cobre tipo THW-LS 75 °C calibre AWG # 6, marca CONDUMEX o similar en calidad. Incluye: suministro, mano de obra especializada, conexión y prueba.</t>
  </si>
  <si>
    <t>E.P. 13-E Suministro y colocación de tubería CONDUIT y/o piezas especiales de PVC pesado. (P.U.O.T.)
07) Tubería de PVC de 63 mm de diámetro.</t>
  </si>
  <si>
    <t>Suministro e instalación de conector conduit galvanizado P.D. de 63 mm (21/2") de diámetro. Incluye: material, mano de obra especializada, fletes, acarreos, herramienta y equipo. P.U.O.T.</t>
  </si>
  <si>
    <t>3.0704.13.) INSTALACIONES ELÉCTRICAS
3.0704.13.) B. REFERENCIAS.
3.0704.13  F.01  l) Interruptor termomagnético (3.0704.13  G.04).
Suministro e instalación de Interruptor termomagnético PowerPact I-LINE o similar en calidad 3 polos 90 A, 18 KA Catálogo No. HDA36090, 480 Vca. 18 KA. Incluye: suministro, colocación, pruebas, herramienta y equipo.</t>
  </si>
  <si>
    <t>3.0704.13) INSTALACIONES ELECTRICAS
3.0704.13) B. REFERENCIAS
3.0704.13  F.01  e) Conductores de cobre tipo THW, con forro; incluye empalmes.. (3.0704.13 G.02)
05) Cable de cobre tipo THW-LS 75 °C calibre AWG # 1/0, marca CONDUMEX o similar en calidad. Incluye: suministro, mano de obra especializada, conexión y prueba.</t>
  </si>
  <si>
    <t>3.0704.13) INSTALACIONES ELECTRICAS
3.0704.13) B. REFERENCIAS
3.0704.13  F.01  e) Conductores de cobre tipo THW, con forro; incluye empalmes.. (3.0704.13 G.02)
01) Cable de cobre tipo THW-LS 75 °C calibre AWG # 8, marca CONDUMEX o similar en calidad. Incluye: suministro, mano de obra especializada, conexión y prueba.</t>
  </si>
  <si>
    <t>E.P. 13-E Suministro y colocación de tubería CONDUIT y/o piezas especiales de PVC pesado. (P.U.O.T.)
Tuberia de PVC de 53 mm de diámetro.</t>
  </si>
  <si>
    <t>Suministro e instalación de codo conduit galvanizado P.D. de 53 mm (2") de diámetro. Incluye: material, mano de obra especializada, fletes, acarreos, herramienta y equipo. P.U.O.T.</t>
  </si>
  <si>
    <t>Suministro e instalación de tablero modelo NQ424AB225F, de 3F - 4H, 220/127 V, 10 KA, con interruptor principal de 3 polos 200 amp. Marca SQUARE D o similar en calidad. Incluye: material, mano de obra, herramienta, equipo, maniobras, acarreos, conexiones, accesorios, pruebas y todo lo necesario para su correcta ejecución. P.U.O.T.</t>
  </si>
  <si>
    <t>3.0704.13.) INSTALACIONES ELÉCTRICAS
3.0704.13.) B. REFERENCIAS.
3.0704.13  F.01  l) Interruptor termomagnético (3.0704.13  G.04).
Suministro e instalación de interruptor termomagnetico  de 1 polo 15-50 A BITICINO. Incluye: materiales, mano de obra especializada, desperdicios, acarreos, flete, herramienta y equipo. (P.U.O.T.)</t>
  </si>
  <si>
    <t>3.0704.13.) INSTALACIONES ELÉCTRICAS
3.0704.13.) B. REFERENCIAS.
3.0704.13.F.01. o) Unidades de alumbrado (3.0704.13.G.04)
Suministro e instalacion de luminario de empotrar para lamparas leds, 39w, 127/277 v,  con driver electronico multivoltaje de alta eficiencia bajas perdidas de 1f-3h, 60hz, 5700°k, 5090lm, ip40 modelo SDL-321-M2L05857MV. (60x60cm)  marca SUPRA. Incluye: materiales, mano de obra especializada, material miscelaneo, balastro lamaparas, desperdicio, maniobras, conexiones, elevacion, flete, acarreos, herramienta y equipo. (p.u.o.t.)</t>
  </si>
  <si>
    <t>3.0707.13) INSTALACIONES ELECTRICAS
3.0704.13.) B. REFERENCIAS.
3.0704.13.F.01.o) Unidades de alumbrado (3.0704.13.G.04)
Suministro e instalacion de luminario de empotrar para lamparas leds, 15w, tipo spot, 127/277 v,  con driver electronico multivoltaje de alta eficiencia bajas perdidas de 1f-3h, 60hz, 5700°k, 1783LM, IP40 modelo SPT15EE857MV. (150MM DIAM.), marca SUPRA o similar en calidad. Incluye: materiales, mano de obra especializada, material misceláneo, balastro, lámparas, desperdicio, maniobras, conexiones, elevación, flete, acarreos, herramienta y equipo. P.U.O.T.</t>
  </si>
  <si>
    <t>3.0707.13) INSTALACIONES ELECTRICAS
3.0704.13.) B. REFERENCIAS.
3.0704.13.F.01.o) Unidades de alumbrado (3.0704.13.G.04)
Suministro e instalacion de luminario de empotrar para lamparas leds, 44w, 127/277 v,  con driver electronico multivoltaje de alta eficiencia bajas perdidas de 1f-3h, 60hz, 5700°k, 6201 lm, IP40 modelo SDL-321-M4L06857MV. (60x120cm), marca SUPRA o similar en calidad. Incluye: materiales, mano de obra especializada, material misceláneo, balastro, lámparas, desperdicio, maniobras, conexiones, elevación, flete, acarreos, herramienta y equipo. P.U.O.T.</t>
  </si>
  <si>
    <t>3.0704.13.) INSTALACIONES ELÉCTRICAS
3.0704.13.) B. REFERENCIAS.
3.0704.13.F.01. o) Unidades de alumbrado (3.0704.13.G.04)
Suministro e instalacion de luminario de sobreponer en muro para lamparas leds, 1.2 X 2w, con baterias ni-cd 3.6v, 900mAh recargable de larga vida util voltaje de operacion 120-277v, 90min de respaldo 5000°k modelo CC-SE-600L, marca SUPRA o similar en calidad y precio. Incluye: materiales, mano de obra especializada, material miscelaneo, balastro lamaparas, desperdicio, maniobras, conexiones, elevacion, flete, acarreos, herramienta y equipo. (p.u.o.t.)</t>
  </si>
  <si>
    <t>Suministro e instalación de contacto dúplex polarizado más tierra 15A, 127 V modelo QZ5115DS con placa QZ4803M3BN línea QUINZIÑO Mx marca BTICINO o similar en calidad. Incluye: materiales, mano de obra especializada, material misceláneo, desperdicio, maniobras, conexiones, flete, acarreos, herramienta y equipo. (P.U.O.T.)</t>
  </si>
  <si>
    <t>Suministro e instalación de contacto dúplex polarizado más tierra con protección de falla a tierra 15A, 127 V modelo QZ4028GFC con placa QZ4803M3BN línea QUINZIÑO MX marca BTICINO o similar en calidad.  Incluye: materiales, mano de obra especializada, material misceláneo, desperdicio, maniobras, conexiones, flete, acarreos, herramienta y equipo. (P.U.O.T.)</t>
  </si>
  <si>
    <t>3.0704.13) INSTALACIONES ELECTRICAS
3.0704.13) B. REFERENCIAS
3.0704.13 F.01 d) Tubería y conexiones metálicas conduit galvanizada pared gruesa con rosca; visible; para alimentaciones. Incluye: cajas de registro y conexión (3.0704.13.G.02)
01) Suministro e instalación de tubo conduit galv. p.g. de 21mm, incluye: material, mano de obra, herramienta, acarreo, pruebas, conexiones (roscas, codo y cople, niple, conector).</t>
  </si>
  <si>
    <t>3.0704.13) INSTALACIONES ELECTRICAS
3.0704.13) B. REFERENCIAS
3.0704.13  F.01  e) Conductores de cobre tipo TW, con forro; incluye empalmes.. (3.0704.13 G.02)
05) Cable de cobre tipo THW-LS 75 °C calibre AWG # 10, marca CONDUMEX o similar en calidad. Incluye: suministro, mano de obra especializada, conexión y prueba.</t>
  </si>
  <si>
    <t>Suministro  y  colocación  de  cable de cobre desnudo (DSD) semiduro cal.  No.12 mca. CONDUMEX o similar en calidad. incluye: materiales, mano de obra, conexión, maniobras, herramienta y equipo.   En cualquier nivel. P.U.O.T.</t>
  </si>
  <si>
    <t>3.0704.13.) INSTALACIONES ELÉCTRICAS
3.0704.13.) B. REFERENCIAS.
3.0704.13  F.01  l) Interruptor termomagnético (3.0704.13  G.04).
Suministro e instalación de interruptor termomagnetico  de 2 polo 15-50 A, marca BTICINO o similar en calidad. Incluye: materiales, mano de obra especializada, desperdicios, acarreos, flete, herramienta y equipo. (P.U.O.T.)</t>
  </si>
  <si>
    <t>Suministro e instalacion de tuberia metálica engargolada para intemperie de 21 mm. de diámetro. Incluye conectores, soporteria y fijacion</t>
  </si>
  <si>
    <t>Suministro e instalación de tubo conduit galv. p.d. de 21mm, sin rosca. Incluye: material, mano de obra, herramienta, acarreo, pruebas, soportería y conexiones (codo y cople, niple, conector),  a cualquier altura.  P.U.O.T.</t>
  </si>
  <si>
    <t>Suministro  y  colocación  de  cable de cobre desnudo (DSD) semiduro cal.  No.10 mca. CONDUMEX o similar en calidad. incluye: materiales, mano de obra, conexión, maniobras, herramienta y equipo.  En cualquier nivel. P.U.O.T.</t>
  </si>
  <si>
    <t>Suministro e instalación de caja registro ovalada condulet OLB de 21 mm de  diámetro marca COURSE-HINDS o similar en calidad.  Incluye: material, mano de obra especializada, herramienta, conexión y prueba.</t>
  </si>
  <si>
    <t>3.0704.13.) INSTALACIONES ELÉCTRICAS
3.0704.13.) B. REFERENCIAS.
3.0704.13  F.01  l) Interruptor termomagnético (3.0704.13  G.04).
Suministro e instalación de interruptor de seguridad servicio general clase 3130 tipo NEMA 3R con kit para tierra física, de 3 polos 30A sin portafusibles modelo DU321RB marca SQUARE-D o similar en calidad. Incluye: montaje, herrajes para su fijación.</t>
  </si>
  <si>
    <t>Suministro e instalación de receptáculo DUPLEX polarizado mas tierra 15A, 127 v con protección de falla a tierra modelo AM5028GFR incluye placa 25603 y caja idrobx 25403 línea Matix marca BTICINO o similar en calidad. Incluye: materiales, mano de obra especializada, material misceláneo, desperdicio, maniobras, conexiones, flete, acarreos, herramienta y equipo. (P.U.O.T.)</t>
  </si>
  <si>
    <t>Suministro e instalación de bayoneta de puesta a tierra física varilla de acero con recubrimiento de cobre tipo Copperweld standard de 3.05 mts de longitud x 5/8"  de diámetro, interconectadas con cable de cobre desnudo semiduro calibre 1/0 AWG, considerando 6 mts. de longitud para su interconexión entre varillas, alojando una varilla en un  tubo de concreto tipo albañal de 12" de diámetro como registro para efectuar la medición, misma que no deberá ser mayor de 10 ohms, Incluye: suministro de materiales, excavación, mano de obra especializada, material misceláneo, desperdicio, limpieza, acarreos, herramienta y equipo. P.U.O.T.</t>
  </si>
  <si>
    <t>Suministro  y  colocación  de  cable de cobre desnudo (DSD) semiduro cal.  No.1/0 mca. CONDUMEX o similar en calidad. Incluye: materiales, mano de obra, conexión, maniobras, herramienta y equipo.  En cualquier nivel. P.U.O.T.</t>
  </si>
  <si>
    <t>Suministro e instalacion de conexión soldable en "T" tipo "TA" cable de cobre de paso calibre 1/0 y derivacion horizontal de cable de cobre 1/0 con molde TAC-2C2C, utilizando carga tamaño 90, marca erico. Incluye molde, pinzas y accesorios para su completa instalacion. P.U.O.T.</t>
  </si>
  <si>
    <t>Suministro e instalacion de conexión soldable en tipo "RR" cable de cobre de paso calibre 1/0 a varilla corrugada de 5/8" con molde RRC-532C, utilizando carga tamaño 90, marca erico. Incluye: molde, pinzas, y accesorios para su completa instalacion</t>
  </si>
  <si>
    <t>Suministro e instalacion de conexión soldable en "GT" cable de cobre de paso calibre 1/0 a varilla de tierra soldable cadweld con molde GTC-332C, utilizando carga tamaño 115, marca erico. Incluye: molde, pinzas, y accesorios para su completa instalacion</t>
  </si>
  <si>
    <t>Suministro e instalacion de conexión soldable horizontal cable de cobre calibre 1/0 a zapata de cobre con dos barrenos con molde GLC-CE2C, utilizando carga tamaño 45, marca erico. Incluye: molde, pinzas, y accesorios para su completa instalacion</t>
  </si>
  <si>
    <t>Suministro  y  colocación  de zapata de cobre de 3" de largo por 1/8" de espesor y 1" de ancho tipo "GL" catalogo B-122-CE con dos barrenos de 9/16" de diámetro con separación de barrenos (al centro de ellos) de 1 3/4", mca Erico o similar. Incluye: material, mano de obra especializada, conexión, maniobras, herramienta y equipo.</t>
  </si>
  <si>
    <t>Suministro e instalacion de cable tipo armorflex de 3x12 awg, 600v. Incluye: materiales, mano de obra, herramientas y accesorios para su completa instalacion</t>
  </si>
  <si>
    <t>Suministro e instalacion de conectores rectos para cable tipo armorflex de 3x12 awg, 600v. Incluye: materiales, mano de obra, herramientas y accesorios para su completa instalacion</t>
  </si>
  <si>
    <t>Suministro y colocacion de unidad de aire acondicionado minisplit de 1.0 T.R, inverter frío/calor, 220v/60hz, marca TRANE modelo 4MWW1512A1-4TWK1512A1 o similar. Incluye: bases de montaje, tacones antivibratorios, filtro lavable, cargo directo por el costo del elemento, flete a obra, acarreo hasta el lugar de su utilización, colocación, fijación, alineación, nivelación, conexión, pruebas, limpieza, retiro de sobrante fuera de obra, equipo y herramienta, equipo de seguridad, instalaciones especificas y todo lo necesario para su buen funcionamiento. P.U.O.T.</t>
  </si>
  <si>
    <t>Suministro y colocación de unidad de aire acondicionado tipo minisplit de 2.0 T.R., inverter frío/calor, 220v/60hz, marca TRANE modelo 4MWW1524A1-4TWK1524A1 o similar. Incl. conexión, pruebas y todo lo necesario para su buen funcionamiento. Incluye: mano de obra, fletes y acarreos hasta el lugar de su utilización, montaje sobre su base, fijación y elementos de fijación, conexiones eléctricas y mecánicas, pruebas de arranque y operación, ajustes necesarios, balanceo de aire, puesta en marcha, limpieza y retiro de sobrantes fuera de obra. (P.U.O.T.)</t>
  </si>
  <si>
    <t>Suministro y colocación de unidad de aire acondicionado tipo minisplit de 3 T.R. 220V/60Hz, Modelo 4MWW1536A1-4TWK1536A1. Frio-Calor eficiencia 11.5 ser mca. TRANE o similar en calidad. Incluye: material, mano de obra, herramienta, maniobras, acarreos, herrajes, accesorios, conexión, pruebas y todo lo necesario para su buen funcionamiento. A cualquier nivel. (P.U.O.T.)</t>
  </si>
  <si>
    <t>Preparación hidráulica para desagüe de condensados (unidades evaporadoras) elaborada con tubo de PVC hidráulico Comprende: 2 codos de PVC 45 grados x 19 mm diámetro, 13.5 ml de tubo pvc hidráulico de 19 mm de diámetro. Incluye: ranura en muro, resanes con mortero cemento- arena 1:4, mano de obra, herramienta y todo lo necesario para su correcta ejecución. (P.U.O.T.)</t>
  </si>
  <si>
    <t>Preparación para paso de tuberias refrigerantes liquido y de gas de unidades de aire acondicionado con tubo conduit metálico galvanizado P.D. de 2" de diámetro.  Incluye:  1.20 ml de tuberia de fierro galv. de 2" de diámetro P.D., caja registro de 15.24x15.24 cms, 2 codos de 90 grados x 2" de fierro galv. P.D., 1 niple de 2" de diámetro x 10 cms de fierro galv. P.D., mano de obra y herramienta.</t>
  </si>
  <si>
    <t>Preparación para alimentación eléctrica, para unidad de aire acondicionado tipo minisplit, con tubería galvanizada pd,  de 1" de diámetro. Incluye: 1 caja registro de fierro galv. de 15.24x15.24 cms, 2 codos de 90 grados x 1" de diámetro., 1.50ml de tubo galvanizado pd de 1" diámetro, guía con alambre galv. mano de obra y herramienta. P.U.O.T.</t>
  </si>
  <si>
    <t>Suministro y colocación de caja registro cuadrada galvanizada de 100X100X50 mm x 1.2mm K° 3/4", para conexiones eléctricas. Incluye: materiales, mano de obra, herramientas, equipos de seguridad, escaleras o andamios, y todo lo necesario para la integración del precio unitario. P.U.O.T.</t>
  </si>
  <si>
    <t>Suministro, instalación y prueba de tubería de CPVC hidráulico de 13 mm de diámetro. Incluye: conexiones, materiales, equipo, herramienta, mano de obra, fletes, acarreos, cortes, desperdicios y todo lo necesario para su correcta ejecución. (P.U.O.T.)</t>
  </si>
  <si>
    <t>Suministro, instalación y prueba de tubería de CPVC hidráulico de 19 mm de diámetro. Incluye: conexiones, materiales, equipo, herramienta, mano de obra, fletes, acarreos, cortes, desperdicios y todo lo necesario para su correcta ejecución. (P.U.O.T.)</t>
  </si>
  <si>
    <t>Suministro, instalación y prueba de tubería de CPVC hidráulico de 25 mm de diámetro. Incluye: conexiones, materiales, equipo, herramienta, mano de obra, fletes, acarreos, cortes, desperdicios y todo lo necesario para su correcta ejecución. (P.U.O.T.)</t>
  </si>
  <si>
    <t>Salida hidráulica para mueble sanitario con tuberia de CPVC de 13mm de diámetro y conexiones. Incluye: válvulas de control, conexiones (codos, coples, reducciones, tees, yees, etc.), materiales, desperdicios, conexión y pruebas, mano de obra, ranuras, resanes, herramienta, equipo y todo lo necesario para su correcto funcionamiento, en cualquier nivel. P.U.O.T.</t>
  </si>
  <si>
    <t>Suministro y colocación de salidas sanitarias con tubo PVC sanitario con campana ANGER o liso de 2" de diam hasta registro. Incluye: codos, tee's, reducciones, yee's material, desperdicios, conexión, pruebas, mano de obra, herramienta, equipo, todo lo necesario para su funcionamiento. En cualquier nivel, según proyecto. (P.U.O.T.)</t>
  </si>
  <si>
    <t>Suministro y colocación de salidas sanitarias con tubo P.V.C. sanitario con campana ANGER o liso de  4" de diam hasta registro. Incluye: codos, tee's, reducciones, yee's y todo lo necesario para su funcionamiento. (P.U.O.T.)</t>
  </si>
  <si>
    <t>Bajada de aguas pluvial con tubo PVC ANGER 6" de diam a una altura de 6m. Incluye: lamina para manga, alambrón p/rejilla, solera p/abrazadera sellos con cemento plástico y soldadura, materiales, mano de obra, herramienta, equipo y todo lo necesario para su correcta ejecución. (P.U.O.T.)</t>
  </si>
  <si>
    <t>Suministro y colocacion de coladera marca HELVEX modelo 4954 o similar en calidad, en azotea. Incluye: materiales, mano de obra, herramienta y equipo. P.U.O.T.</t>
  </si>
  <si>
    <t>3.0704.12) INSTALACIONES DE GAS, HIDRÁULICAS Y SANITARIAS.
3.0704.12) B. REFERENCIAS
3.0704.12 - F.01 m) Muebles; incluye accesorios y llaves (3.0704.12 G.01.c). 
Suministro  y colocación de lavabo marca HELVEX modelo LUGANO o similar, con rebosadero, labio plano, para sobreponer en placa de concreto. Incluye: cespol, alimentadores flexibles, llaves de control, pruebas, equipo, herramienta y mano de obra especializada.</t>
  </si>
  <si>
    <t>3.0704.12) INSTALACIONES DE GAS, HIDRÁULICAS Y SANITARIAS.
3.0704.12) B. REFERENCIAS
3.0704.12 - F.01 m) Muebles; incluye accesorios y llaves (3.0704.12 G.01.c). 
Suministro y colocacion de WC marca  HELVEX modelo WC DRAKAR2 o similar, color blanco, con asiento de plastico blanco y tapa de cierre lento modelo AT-1. Incluye: materiales, conexiones, llave de control pruebas, equipo, herramienta, mano de obra especializada y todo lo necesario para su correcto funcionamiento. P.U.O.T..</t>
  </si>
  <si>
    <t>3.0704.12) INSTALACIONES DE GAS, HIDRÁULICAS Y SANITARIAS.
3.0704.12) B. REFERENCIAS
3.0704.12 - F.01 m) Muebles; incluye accesorios y llaves (3.0704.12 G.01.c). 
Suministro y colocación de mingitorio blanco seco, marca HELVEX, línea OVAL GOBI TDS o similar en calidad. Incluye: material, mano de obra, herramienta, accesorios, maniobras, acarreos, conexiones, pruebas y todo lo necesario para su correcta instalación. P.U.O.T.</t>
  </si>
  <si>
    <t>Mampara de la marca SANILOCK de la línea institucional modelo 4500 o similar en calidad de 1.20m de altura, acabado esmaltado 10 color gris claro. (Ver medidas en plano.) Incluye: suministro, colocación, fijación, materiales, acarreo, maniobras, herramienta y equipo. (P.U.O.T.)</t>
  </si>
  <si>
    <t>3.0704.12) INSTALACIONES DE GAS, HIDRÁULICAS Y SANITARIAS.
3.0704.12) B. REFERENCIAS
3.0704.12 - F.01 m) Muebles; incluye accesorios y llaves (3.0704.12 G.01.c)
Suministro y colocación de regadera de chorro fijo marca HELVEX modelo H-200. Incluye: llaves de empotrar, brazo, chapetón y manerales modelo TRITON C-12 marca HELVEX, conexiones, mano de obra, instalación, pruebas, limpieza, herramienta y equipo.</t>
  </si>
  <si>
    <t xml:space="preserve">Suministro y colocación de despachador de papel higienico mini, línea Futura Inox modelo AE25000 marca JOFEL o similar en calidad. Incluye: material, mano de obra y herramienta. </t>
  </si>
  <si>
    <t>Suministro y colocación de basurero cuadrado grande de acero inoxidable modelo B170390, marca JOFEL o similar en calidad. Incluye: acarreo, maniobras o similar en calidad. P.U.O.T.</t>
  </si>
  <si>
    <t>Suministro y colocación de espejo de 5 mm de espesor,  de 4.00x1.20 m montado en marco de aluminio. Incluye: materiales que intervienen, desperdicio, acarreos , limpieza, equipo de seguridad, instalaciones específicas, depreciación y demás derivados del uso de equipo y herramienta, en cualquier nivel. (P.U.O.T)</t>
  </si>
  <si>
    <t>Suministro y colocación de espejo de 5 mm de espesor, de 2.87x1.20 m montado en marco de aluminio. Incluye: materiales que intervienen, desperdicio, acarreos , limpieza, equipo de seguridad, instalaciones específicas, depreciación y demás derivados del uso de equipo y herramienta, en cualquier nivel. (P.U.O.T.)</t>
  </si>
  <si>
    <t>Suministro y colocación de espejo de 5 mm de espesor, de 2.65x1.20 m montado en marco de aluminio. Incluye: materiales que intervienen, desperdicio, acarreos , limpieza, equipo de seguridad, instalaciones especificas, depreciación y demás derivados del uso de equipo y herramienta, en cualquier nivel. (P.U.O.T.)</t>
  </si>
  <si>
    <t>Suministro y colocación de dispensador de jabón futura rellenable marca JOFEL modelo AC54000 o similar en calidad, acabado en acero inoxidable o similar en calidad. Incluye: material, mano de obra, limpieza, herramienta y equipo. P.U.O.T.</t>
  </si>
  <si>
    <t>Suministro y colocación de dispensador de toalla interdoblada smart negro de la marca JOFEL modelo AH37600 o similar en calidad. Incluye: material, mano de obra, limpieza, herramienta, equipo y todo lo necesario para su correcta ejecución. (P.U.O.T.)</t>
  </si>
  <si>
    <t>Suministro y colocación de gancho doble  marca HELVEX Mod 106 color cromo o similar en calidad. Incluye: material, mano de obra y herramienta. P.U.O.T.</t>
  </si>
  <si>
    <t>Suministro e instalación de Mezcladora para lavabo de diseño marca HELVEX modelo TV-122. Incluye: material, mano de obra, conexión, herramienta y pruebas. (P.U.O.T.)</t>
  </si>
  <si>
    <t>Suministro y colocación de llave individual cromada con rosca para manguera con chapetón, modelo 19-CR marca URREA o similar en calidad. Incluye: material, mano de obra, herramienta y pruebas. P.U.O.T.</t>
  </si>
  <si>
    <t>Suministro e instalación de cespol de latón cromado sin contra modelo 206sc para tarjas y fregaderos de la marca URREA  o similar en calidad. Incluye: material, mano de obra, limpieza, herramienta y equipo.</t>
  </si>
  <si>
    <t>Suministro y colocación de lavadero de granito de 60 x 75cm con pileta marca COMERCIAL o similar en calidad. Incluye: material, mano de obra, limpieza, herramienta y equipo. (P.U.O.T.)</t>
  </si>
  <si>
    <t>3.0704.12) INSTALACIONES DE GAS, HIDRÁULICAS Y SANITARIAS.
3.0704.12) B. REFERENCIAS
3.0704.12 - F.01 m) Muebles; incluye accesorios y llaves (3.0704.12 g.01.c)
06) Vertedero de acero inoxidable cal 16 de 40 x 40 cm y contracanasta de acero inoxidable con tubo y contratuercas de latón, mod. 3812 marca URREA o similar en calidad. Incluye: suministro, colocación, herrajes, conexiones, material, mano de obra, pruebas, herramienta y equipo.</t>
  </si>
  <si>
    <t>Suministro y colocación de coladera marca HELVEX modelo no. 24 redonda o similar en calidad. Incluye: material, mano de obra, herramienta, equipo, maniobra, conexiones, accesorios y todo lo necesario para su correcta ejecución. (P.U.O.T.)</t>
  </si>
  <si>
    <t>Suministro y colocación de jabonera con  agarradera modelo CROMADA, marca HELVEX o similar. Incluye: materiales, mano de obra, elementos de fijación, herramienta, equipo, acarreos, limpiezas y retiro de sobrantes fuera de la obra. P.U.O.T.</t>
  </si>
  <si>
    <t>Suministro e instalación de extintor recargable clase ABC,  modelo S-9874 de 10 lbs. de capacidad, clasificación UL 4A:80B:C. Incluye: materiales, soporte para instalación en pared, etiquetas, señalamientos para extintores, tornillería, instructivo, manual de propietario, fletes, acarreos, elevaciones, equipo, herramienta, mano de obra especializada y todo lo necesario para su correcto funcionamiento. P.U.O.T.</t>
  </si>
  <si>
    <t>Suministro y colocación de detector de humo y monóxido de carbono de batería de 9V modelo H-9467 marca ULINE o similar en calidad. Inc. elementos de fijación, materiales, mano de obra especializada, herramienta, equipo y todo lo necesario para su correcta instalación. (P.U.O.T.).</t>
  </si>
  <si>
    <t>3.0704.13.) INSTALACIONES ELÉCTRICAS
3.0704.13.) B. REFERENCIAS.
3.0704.13.F.01. o) Unidades de alumbrado (3.0704.13.G.04)
Suministro, colocación de Lampara de emergencia LED,  Mca. Grainger modelo.35GK16 o similar en calidad, color blanco, 3.6 VCD, 0.89 watts @90 minutos, Incluye: materiales, mano de obra especializada, material misceláneo, conexiones, pruebas, acarreos, fletes, desperdicios, herramienta y equipo.</t>
  </si>
  <si>
    <t>3.0704.13.) INSTALACIONES ELÉCTRICAS
3.0704.13.) B. REFERENCIAS.
3.0704.13.F.01. o) Unidades de alumbrado (3.0704.13.G.04)
Suministro e instalacion de luz de emergencia LED marca SUPRA modelo  CC-SE-100L o similar en calidad, color blanco, texto color rojo3.6VCD, 0.89 WATTS @ 90 minutos, incluye: materiales, montaje, equipo, herramienta y mano de obra especializada.</t>
  </si>
  <si>
    <t>Suministro y colocación de señal "ruta de evacuación" de 40 x 40 cm, acrílico de alto impacto de 13mm color cristal con las aristas boleadas de 1.5cm de radio, autoadherible al acrílico por tu parte posterior, color según señalamiento - fabricada en acrílico. Incluye: materiales, mano de obra, herramienta, equipo y todo lo necesario para su correcta ejecución. (P.U.O.T.)</t>
  </si>
  <si>
    <t>Suministro y colocación de señal tipo desastre o siniestro de "SALIDA DE EMERGENCIA" de 70X50cm, acrílico de alto impacto de 13mm color cristal con las aristas boleadas de 1.5cm de radio,  auto adherible al acrílico por tu parte posterior, color según señalamiento  - fabricada en acrílico, Incluye: materiales de fijación, amacizado y mano de obra por unidad de obra terminada.</t>
  </si>
  <si>
    <t>Suministro y colocación de señal tipo desastre o siniestro de "SISMO E INCENDIO" de 50X60cm, acrílico de alto impacto de 13mm color cristal con las aristas boleadas de 1.5cm de radio,  auto adherible al acrílico por tu parte posterior, color según señalamiento  - fabricada en acrílico, Incluye: materiales de fijación, amacizado y mano de obra por unidad de obra terminada.</t>
  </si>
  <si>
    <t>Suministro y colocación de señal tipo emergencia de "EXTINTOR" de 25 x 35 cm, acrílico de alto impacto de 13 mm color cristal con las aristas boleadas de 1.5 cm de radio, autoadherible al acrílico por su parte posterior, (color según señalamiento), fabricada en acrílico. Incluye: trazo, habilitado, elaboración, plomeo, limpieza, material, mano de obra, herramienta y equipo. (P.U.O.T.)</t>
  </si>
  <si>
    <t>Suministro y colocación de señal tipo desastre o siniestro de "BOTIQUIN" de 20X20cm, acrílico de alto impacto de 13mm color cristal con las aristas boleadas de 1.5cm de radio,  auto adherible al acrílico por tu parte posterior, color según señalamiento  - fabricada en acrílico, Incluye: materiales de fijación, amacizado y mano de obra por unidad de obra terminada.</t>
  </si>
  <si>
    <t>Suministro y colocación de señal tipo prohibidas y restrictivas de "NO FUMAR" de 25 x 35 cm, acrílico de alto impacto de 13 mm color cristal con las aristas boleadas de 1.5 cm de radio, autoadherible al acrílico por su parte posterior, (color según señalamiento), fabricada en acrílico. Incluye: trazo, habilitado, elaboración, plomeo, limpieza, material, mano de obra, herramienta y equipo. (P.U.O.T.)</t>
  </si>
  <si>
    <t>Suministro y colocación de señal tipo informativa de "PUNTO DE REUNIÓN" de 25 x 35 cm, acrílico de alto impacto de 13 mm color cristal con las aristas boleadas de 1.5 cm de radio, autoadherible al acrílico por su parte posterior, (color según señalamiento), fabricada en acrílico. Incluye: trazo, habilitado, elaboración, plomeo, limpieza, material, mano de obra, herramienta y equipo. (P.U.O.T.)</t>
  </si>
  <si>
    <t>Suministro y colocacion de botiquin metálico equipado grande marca DIMMEX o similar. Incluye: instalacion y todo lo necesario para su correcto funcionamiento. P.U.O.T.</t>
  </si>
  <si>
    <t>Suministro y colocación de taquilla metálica a base de lámina, cal. 20 y perfil tubular cuadrado de 1". tapa con ventilación y herrajes de acero inoxidable color natural, acabado pintura epoxica anticorrosiva para clima tropical humado color gris, modelo TDV-1201-A de 60x45x190cms de la marca GRUPO INDUSTRIAL CASCOS o similar en calidad. Incluye: mano de obra, herramienta, equipo y todo lo necesario para su correcta ejecución. (P.U.O.T.)</t>
  </si>
  <si>
    <t>Suministro y colocación de litera metálica de 0.90 x 2.00 x 1.65 de alto a base de tambor de lámina cal.20 y perfil de 2" y marcos de ángulo de 1x1x1/16, acabado con pintura epoxica anticorrosiva para clima tropical húmedo color gris y herrajes de acero inoxidable en color natural de la marca GRUPO INDUSTRIAL Y CASCOS S-A- DE C.V., modelo LD-1207-A o similar en calidad. Incluye: instalación y todo lo necesario para su funcionamiento. (P.U.O.T.)</t>
  </si>
  <si>
    <t>Suministro y colocación de colchón de hule espuma individual con franjas blancas de la marca muebles GM modelo 0486 o similar en calidad, de 95 x 185 x 13 cm. Incluye: flete, acarreo, maniobras y todo lo necesario para su correcta ejecución. (P.U.O.T.)</t>
  </si>
  <si>
    <t>Suministro y colocación de tina para lavado de peroles de120x75x90cm fabricada en  acero inoxidable cal. 18 tipo AISI 304 con reborde perimetral tipo marino para evitar escurrimientos lambrin a muro de 30 cms, profundidad de tina 45 cm monta sobre patas de acero inoxidable de 1½ de diámetro y peinazo de 1¼ y regatones niveladores de acero inoxidable mod. TLD-P de la marca MEXILAV   o similar en calidad y precio. Incluye: instalación y todo lo necesario para su funcionamiento</t>
  </si>
  <si>
    <t>Suministro y colocación de barra de autoservicio de 200x75x90 con repisa de deslizamiento para charolas fabricada en lamina de acero inoxidable tipo AISI  304 cal. 16 en cubierta, cal. 20 en vistas y costados. incluye 3 insertos frios, tina fabricada en acero inoxidable con tina fria a hielo con cap. de 3 charolas incluidas, con tina fabricada en lamina de acero inoxidable con aislamiento de polietileno inyectado, montada sobre patas de tubo de aceo inox. de 1 1/2" con regatones de acero inoxidable, terminado pulido satinado tipo mate mod. M-LAM de la marca MEXILAV o similar en calidad y precio. Incluye: instalación y todo lo necesario para su funcionamiento.</t>
  </si>
  <si>
    <t>Suministro y colocación de campana de extracción de 280x120x60 tipo cúbica a muro, fabricada en su cornizuela en lamina de acero inoxidable tipo aisi 304 cal. 18, con porta filtros su frente y costados, 1/2 toldo será en lamina de acero inoxidable tipo aisi 304 cal. 20, su otro 1/2 toldo  y respaldo en lamina galvanizada cal. 20 y tendra 6 filtros de acero inoxidable tipo laberinto y 2  lámparas tipo capello y acabado en pulido satinado tipo mate mode. C-EX-T.CAM de la mca. MEXILAV o similar en calidad y precio. Incluye:  instalación y todo lo necesario para su funcionamiento.</t>
  </si>
  <si>
    <t>Suministro y colocación de mesa  de trabajo con entrepaño de 160x70x90 fabricada  en acero inoxidable tipo aisi 304 cal. 18 acabado sanitario con frentes boleados acabado espejo y moldura perimetral para recibir nylamid de 3/4" de espesor, cuenta con refuerzos tipo "u" en la parte inferior para evitar vibraciones y dar mayor rigidez, montada en estructura tubular de acero inoxidable con patas de 1½" de diametro y peinazos de 1¼" con regatones niveladores de acero inoxidable y acabado pulido satinado tipo mate. mod. MT.AMCE dela mca. MEXILAV  o similar en calidad y precio. Incluye: instalacion y todo lo necesario para su funcionamiento.</t>
  </si>
  <si>
    <t>Suministro y colocación de mesa lisa con  entrepaño de 265x100x90cm fabricada en su cubierta  en acero inoxidable tipo aisi 304 cal. 18, acabado sanitario con el perímetro boleado acabado espejo y moldura perimetral, con lambrin de 13 cm.  cuenta con refuerzos tipo "u" en la parte inferior para evitar vibraciones y dar mayor rigidez. montada en estructura tubular de acero inoxidable con patas de 1½" de diámetro y peinazos de 1¼" con regatones niveladores de acero mod. ML-AMCE de la mca. MEXILAV o similar en calidad y precio. Incluye: instalación y todo lo necesario para su funcionamiento.</t>
  </si>
  <si>
    <t>Suministro y colocación de barra de autoservicio de 500x100x90 con repisa de  deslizamiento para charolas fabricada en lamina de acero inoxidable tipo aisi 304 cal. 16 en cubierta, cal. 20 en vistas y costados. Incluye baño maria a gas con capacidad de 4 insertos  calientes, tina fabricada en acero inoxidable con aislamiento de placas de fibra de vidrio, montada sobre patas de tubo de aceo inox. de 1 1/2" con regatones de acero inoxidable, terminado pulido satinado tipo mate. mod. M-LAM de la marca MEXILAV o similar en calidad y precio. Incluye: instalación y todo lo necesario para su correcto funcionamiento.</t>
  </si>
  <si>
    <t>Suministro y colocación de anaquel liso  de 60x45x160 fabricado en lámina galvanizada con sus 4 entrepaños cal. 18 con refuerzo en la parte inferior para evitar vibraciones, postes cal. 16 con un doblez en aplaston para dar mayor rigidez y evitar filos. Tornillos niveladores galvanizados a piso. mod. AG-ME de la marca MEXILAV o similar en calidad y precio. Incluye: instalación y todo lo necesario para su correcto funcionamiento.</t>
  </si>
  <si>
    <t>Suministro y colocación de marco con rejilla de piso con sardinel de 100x30x10cm, fabricado con marco de acero inox.tipo AISI  304 cal. 16 con preparación para fraguar a piso, rejilla desmontable tipo "u" con soldadura reforzada de acero inoxidable tipo 304 cal. 18. mod RS-10 de la mca. MEXILAV  o similar en calidad y precio. Incluye: instalación y todo lo necesario para su correcta ejecución.</t>
  </si>
  <si>
    <t>Suministro y colocación de patín con bote de basura fabricado en lamina de acero inoxidable tipo aisi 304 cal. 18, con aplaston en la parte superior para dar mayor rigidez y evitar filos, cruzeta inferior para soporte de bote, montado sobre ruedas de uso rudo de 4" pulgadas de diametro: 2 locas y 2 con freno, acabado en pulido satinado tipo mate. mod PC-B de la mca. MEXILAV   o similar en calidad y precio. Incluye: instalación y todo lo necesario para su correcta ejecución.</t>
  </si>
  <si>
    <t>Interceptor de grasa con canastilla para sedimentos sólidos de 90 L/min y 36 kg de capacidad, marca HELVEX MODELO IG-40 o similar. Conexión para tubo de 4" para roscar, incluye: Materiales, equipo, herramienta y mano de obra especializada. P.U.O.T.</t>
  </si>
  <si>
    <t>Suministro y colocación de equipo de refrigeración de 1.26 x 0.83 x 1.98 m, con acabado interior y exterior en acero inoxidable, lampara de 32 watts, aislante de polurietano de alta densidad y enfriamiento con aire reforzado, compresor hermetico 1/2" HP. de 127v/60hz. mod. RS-40 marca TORREY  o similar en calidad y precio. Incluye: manuales de operación, instalación, nivelaciones, conexiones, equipo, herramienta, mano de obra especializada y todo lo necesario para su correcto funcionamiento.</t>
  </si>
  <si>
    <t>Suministro y colocacion de estufa multiple "a gas" de 1.71x0.81x0.95m de 4 quemadores, asador, plancha, freidor, gratinador y horno grande de la marca CORIAT o similar en calidad y precio. incluye: manuales de operación, equipo, herramienta, mano de obra especializada, conexiones a gas, pruebas y todo lo necesario para su correcto funcionamiento. P.U.O.T.</t>
  </si>
  <si>
    <t>Suministro y colocación de plancha pesada mod. 201 de la marca CORIAT o similar. Incluye: instalación y todo lo necesario para su correcta ejecución. P.U.O.T.</t>
  </si>
  <si>
    <t>Suministro y colocación de estufón a gas doble de 114x69x60 con tres quemadores concéntricos por sección regulados individualmente, frente y charolas en acero inoxidable, estructura esmaltada (peso: 118 kg). mod. EC-2T de la marca MEXILAV o similar. deberá contar con un regulador de baja presión alto consumo mod. LOBO o similar en calidad y precio. Incluye: manuales de operación,  equipo, herramienta, mano de obra especializada, nivelaciones, conexiones a gas, pruebas y todo lo necesario para su correcto funcionamiento. P.U.O.T.</t>
  </si>
  <si>
    <t>Suministro e instalación de tubo de pvc conduit pesado de 3/4" marca AMANCO-WAVIN modelo ATUP34TUB o similar en calidad. Cumple con NMX-E-012-SCFI para calidad estándar, diseño auto extinguible para mayor seguridad. Incluye: elaboración de ranura a base de minipulidor y rotomartillo, demolición, colocación y resane sin acabado y todo lo necesario para su correcta instalación. P.U.O.T.</t>
  </si>
  <si>
    <t>3.0707.13) INSTALACIONES ELECTRICAS
3.0704.13.) B. REFERENCIAS.
3.0704.13.F.01.o) Unidades de alumbrado (3.0704.13.G.04)
Suministro e instalacion de luminario de sobreponer en losa para lamparas leds, 48w, 127/277 v,  con driver electronico multivoltaje de alta eficiencia bajas perdidas de 1f-3h, 60hz, 5000°k, 6672lm, IP65 modelo PV200LL06850MV. marca SUPRA o similar en calidad. Incluye: materiales, mano de obra especializada, material miscelaneo, balastro lamaparas, desperdicio, maniobras, conexiones, elevacion, flete, acarreos, herramienta y equipo. (p.u.o.t.)</t>
  </si>
  <si>
    <t>3.0704.13.) INSTALACIONES ELÉCTRICAS
3.0704.13.) B. REFERENCIAS
3.0704.13.F.01. n) Registros de mampostería (3.0704.13.G.03)
Registro eléctrico tipo arenero de 50x80x65 cm medidas interiores, con muros de block relleno de concreto de 15x20x40 cm y aplanado de mortero cemento-arena prop. 1:3, con marco y contramarco metálico con ángulo 1 1/4" y tapa de concreto reforzada con alambrón, fondo de arena y/o grava. Inc. material, mano de obra, herramienta, acarreos, trazo, excavación, relleno, limpiezas y retiro de sobrantes fuera de la obra.</t>
  </si>
  <si>
    <t>Trámites para conseguir certificado de verificación de las instalaciones eléctricas (por una unidad de verificación) que tenga el alcance de la NOM-001-SEDE-2012 de conformidad al acuerdo publicado por la SENER en el DOF referente a las tarifas de prestacion de servicios de las UVIE</t>
  </si>
  <si>
    <t>Suministro e instalación de sistema de purificación de agua tipo doméstico/comercial, marca WATER TARGET o similar en calidad, con sistema UV de 8 GPM., con 4 etapas de filtración y unidad de desinfección por radiación ultravioleta (UV), conforme a lo siguiente: 1ª Etapa (Filtro de Sedimentos de Polipropileno de 5 micras), 2ª Etapa (Filtro de Carbón Activado Granular de cáscara de coco), 3ª Etapa (Filtro de Carbón Activado en Bloque), 4ª Etapa (Lámpara Ultra-violeta UV), con capacidad nominal mínima de 8 galones por minuto, diseñado para remover sedimentos, cloro, compuestos orgánicos, olores, sabores, micro-organismos y bacterias, garantizando agua segura para consumo humano, eficiencia de desinfección: ≥ 99.99% para bacterias y virus, material de cámara de acero inoxidable grado 304 o superior, vida útil de lámpara de 9.000–10.000 horas, alimentación eléctrica (UV) 110–240 V AC, 50/60 Hz. Incluye: balastro electrónico y protector de cuarzo, mano de obra especializada, herramienta, equipo, maniobras, conexiones, pruebas, manuales de operación y todo lo necesario para su correcta ejecución. P.U.O.T.</t>
  </si>
  <si>
    <t>III</t>
  </si>
  <si>
    <t>IV</t>
  </si>
  <si>
    <t>ACABADOS</t>
  </si>
  <si>
    <t>V</t>
  </si>
  <si>
    <t>VI</t>
  </si>
  <si>
    <t>VII</t>
  </si>
  <si>
    <t>VII.1</t>
  </si>
  <si>
    <t>VII.1.1</t>
  </si>
  <si>
    <t>VII.1.2</t>
  </si>
  <si>
    <t>VII.2</t>
  </si>
  <si>
    <t>VII.2.1</t>
  </si>
  <si>
    <t>VII.2.2</t>
  </si>
  <si>
    <t>VII.3</t>
  </si>
  <si>
    <t>VII.4</t>
  </si>
  <si>
    <t>VII.4.1</t>
  </si>
  <si>
    <t>VII.5</t>
  </si>
  <si>
    <t>VII.5.1</t>
  </si>
  <si>
    <t>VII.6</t>
  </si>
  <si>
    <t>VII.6.1</t>
  </si>
  <si>
    <t>VII.6.2</t>
  </si>
  <si>
    <t>VIII</t>
  </si>
  <si>
    <t>VIII.1</t>
  </si>
  <si>
    <t>VIII.2</t>
  </si>
  <si>
    <t>IX</t>
  </si>
  <si>
    <t>IX.1</t>
  </si>
  <si>
    <t>INSTALACIÓN ELÉCTRICA</t>
  </si>
  <si>
    <t>ALIMENTACION SUBESTACION  150 KVA A TAB AA</t>
  </si>
  <si>
    <t>IX.2</t>
  </si>
  <si>
    <t>ALIMENTACION SUBESTACION  150 KVA A TAB A</t>
  </si>
  <si>
    <t>IX.3</t>
  </si>
  <si>
    <t>IX.3.1</t>
  </si>
  <si>
    <t>EDIFICIO</t>
  </si>
  <si>
    <t>TAB A</t>
  </si>
  <si>
    <t>TABLERO, INTERRUPTORES Y SALIDAS</t>
  </si>
  <si>
    <t>IX.3.1.1</t>
  </si>
  <si>
    <t>ALUMBRADO</t>
  </si>
  <si>
    <t>IX.3.1.2</t>
  </si>
  <si>
    <t>IX.3.1.3</t>
  </si>
  <si>
    <t>CONTACTOS</t>
  </si>
  <si>
    <t>3.0704.13.) INSTALACIONES ELÉCTRICAS
3.0704.13.) B. REFERENCIAS.
3.0704.13.F.01 a) Salida de centro, contacto monofásico, trifásico y arbotante con tubería CONDUIT. Incluye cajas de registro, conexión, conductores TW y apagadores (3.0704.13.G.01)
01) Salida para alumbrado, con tubería CONDUIT DE  FO. GALV. Pared delgada, caja o chalupa galvanizada, cable CONDUMEX o similar en calidad,  con diámetros y calibres especificados en proyecto, soportería y accesorios, apagador de 1, 2 y 3 salidas y tapa tipo QUINZIÑO MX, a cualquier altura. Incluye: material, mano de obra especializada, pruebas, material misceláneo, acarreos, fletes, desperdicios, herramienta y equipo.</t>
  </si>
  <si>
    <t>3.0704.13.) INSTALACIONES ELÉCTRICAS
3.0704.13.) B. REFERENCIAS.
3.0704.13.F.01 a) Salida de centro, contacto monofásico, trifásico y arbotante con tubería CONDUIT. Incluye cajas de registro, conexión, conductores TW y apagadores. (3.0704.13.g.01)
01) Salida para contacto, con tubería CONDUIT PVC pesado por losa, muro o piso, cable THW CONDUMEX o similar en calidad y caja de PVC, tierra física  127 V  15 a,   (no inc. el contacto), con diámetros y calibres especificados en proyecto a cualquier altura, ranurado. Incluye: materiales, mano de obra especializada, pruebas, material misceláneos, acarreos, fletes, desperdicios, herramienta y equipo.</t>
  </si>
  <si>
    <t>TABLERO AA</t>
  </si>
  <si>
    <t>IX.3.2</t>
  </si>
  <si>
    <t>IX.3.2.1</t>
  </si>
  <si>
    <t>ALIMENTACION DE TABLERO AA A EQUIPOS DE A.A.</t>
  </si>
  <si>
    <t>IX.3.2.2</t>
  </si>
  <si>
    <t>IX.4</t>
  </si>
  <si>
    <t>SISTEMA DE TIERRAS EXTERIOR</t>
  </si>
  <si>
    <t>IX.5</t>
  </si>
  <si>
    <t>INTERCONEXION DE LUMINARIAS A CAJAS</t>
  </si>
  <si>
    <t>IX.6</t>
  </si>
  <si>
    <t>REGISTROS</t>
  </si>
  <si>
    <t>IX.7</t>
  </si>
  <si>
    <t>TRÁMITES</t>
  </si>
  <si>
    <t>X</t>
  </si>
  <si>
    <t>INSTALACIÓN HIDROSANITARIA</t>
  </si>
  <si>
    <t>XI</t>
  </si>
  <si>
    <t>XI.1</t>
  </si>
  <si>
    <t>XI.2</t>
  </si>
  <si>
    <t>XII</t>
  </si>
  <si>
    <t>XIII</t>
  </si>
  <si>
    <t>SISTEMA CONTRAINCENDIO Y PROTECCION CIVIL</t>
  </si>
  <si>
    <t>MOBILIARIO</t>
  </si>
  <si>
    <t>XIV</t>
  </si>
  <si>
    <t>XIV.1</t>
  </si>
  <si>
    <t>XIV.2</t>
  </si>
  <si>
    <t>XIV.3</t>
  </si>
  <si>
    <t xml:space="preserve">3.0704.11) VENTANERIA, CANCELERÍA Y PUERTAS DE COMUNICACION.
3.0704.11) B. REFERENCIAS 
3.0704.11 - F.01 r) Fabricación y colocación de ventanas, canceles y puertas de madera (3.0704.11 G.04)
07) Puerta doble btatiente de 1.60x2.40 m, fabricada a base de tambor de madera de pino de primera, triplay de caobilla de 6mm, bastidor de 38 x 25 mm, marco de madera de 4" x 2", tratada con festermicide marca fester. sellador de aceite de linaza y river color chocolate mca. comex. cajon completo, batiente sobrepuesto, pivote descentrado con bisagras de libro de 3"x3", laton brillante de perno suelto linea 460 l, marca "phillips". incluye cerradura, modelo as-ac-53pd-ball-26d marca yale., material, mano de obra, herramienta, equipo,  y todo lo necesario para su correcta fabricación, instalación y funcionamiento, según proyecto, P.U.O.T. </t>
  </si>
  <si>
    <t xml:space="preserve">3.0704.11) VENTANERIA, CANCELERÍA Y PUERTAS DE COMUNICACION.
3.0704.11) B. REFERENCIAS 
3.0704.11 - F.01 r) Fabricación y colocación de ventanas, canceles y puertas de madera (3.0704.11 G.04)
07) Puerta de tambor de madera de pino de primera 100 X 210 cm, triplay de caobilla de 6mm, bastidor de 38 x 25 mm, marco de madera de 4" x 2", tratada con festermicide marca fester. sellador de aceite de linaza y river color chocolate mca. comex. cajon completo, batiente sobrepuesto, con bisagra de libro de 3"x3", laton brillante de perno suelto linea 460 l, marca "phillips". incluye cerradura, modelo as-ac-53pd-ball-26d marca yale., material, mano de obra, herramienta, equipo,  y todo lo necesario para su correcta fabricación, instalación y funcionamiento, según proyecto,  P.U.O.T. </t>
  </si>
  <si>
    <t xml:space="preserve">3.0704.11) VENTANERIA, CANCELERÍA Y PUERTAS DE COMUNICACION.
3.0704.11) B. REFERENCIAS 
3.0704.11 - F.01 r) Fabricación y colocación de ventanas, canceles y puertas de madera (3.0704.11 G.04)
07) Puerta de tambor de madera de pino de primera 90 X 210 cm, triplay de caobilla de 6mm, bastidor de 38 x 25 mm, marco de madera de 4" x 2",  tratada con festermicide marca fester. sellador de aceite de linaza y river color chocolate mca. comex. cajon completo, batiente sobrepuesto, con bisagra de libro de 3"x3", laton brillante de perno suelto linea 460 l, marca "phillips". incluye cerradura, modelo as-ac-53pd-ball-26d marca yale., material, mano de obra, herramienta, equipo,  y todo lo necesario para su correcta fabricación, instalación y funcionamiento, según proyecto,  P.U.O.T. </t>
  </si>
  <si>
    <t>CTR CONSTRUCCIÓN
CAR. Carreteras
1.01 Terracerias
.003 Corte P.U.O.T. Designación  (N.CTR.CAR-1.01.003) y E.P. 85
1.1) En apertura de caja cuando el material se desperdicie</t>
  </si>
  <si>
    <t>E.P.53-G Escarificado, disgregado, acamellonado por alas de la capa existente en cortes y terraplenes,  y su posterior tendido y compactación al noventa y cinco por ciento 95% y la compactación de la superficie descubierta al 90%, adicionando 4% de cal en peso.</t>
  </si>
  <si>
    <t>AE15A</t>
  </si>
  <si>
    <t xml:space="preserve">LPE-N055-2025 </t>
  </si>
  <si>
    <t xml:space="preserve">LICITACIÓN No.:LPE-N055-2025 </t>
  </si>
  <si>
    <t>REHABILITACIÓN Y ACONDICIONAMIENTO DE OFICINAS Y CAMPAMENTO  EN EL RECINTO DENOMINADO, PUERTO NORTE, EN MATAMOROS, TAMAULIPAS</t>
  </si>
  <si>
    <t>REHABILITACIÓN Y ACONDICIONAMIENTO DE OFICINAS Y CAMPAMENTO EN EL RECINTO DENOMINADO, PUERTO NORTE, EN MATAMOROS, TAMAULIPAS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</si>
</sst>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quot;$&quot;* #,##0.00_-;\-&quot;$&quot;* #,##0.00_-;_-&quot;$&quot;* &quot;-&quot;??_-;_-@_-"/>
    <numFmt numFmtId="43" formatCode="_-* #,##0.00_-;\-* #,##0.00_-;_-* &quot;-&quot;??_-;_-@_-"/>
    <numFmt numFmtId="164" formatCode="_-[$€-2]* #,##0.00_-;\-[$€-2]* #,##0.00_-;_-[$€-2]* &quot;-&quot;??_-"/>
  </numFmts>
  <fonts count="16" x14ac:knownFonts="1">
    <font>
      <sz val="11"/>
      <color theme="1"/>
      <name val="Calibri"/>
      <family val="2"/>
      <scheme val="minor"/>
    </font>
    <font>
      <sz val="10"/>
      <name val="Arial"/>
      <family val="2"/>
    </font>
    <font>
      <sz val="10"/>
      <name val="Arial"/>
      <family val="2"/>
    </font>
    <font>
      <sz val="11"/>
      <color theme="1"/>
      <name val="Calibri"/>
      <family val="2"/>
      <scheme val="minor"/>
    </font>
    <font>
      <sz val="9"/>
      <color theme="1"/>
      <name val="Calibri"/>
      <family val="2"/>
      <scheme val="minor"/>
    </font>
    <font>
      <b/>
      <sz val="12"/>
      <name val="Calibri"/>
      <family val="2"/>
      <scheme val="minor"/>
    </font>
    <font>
      <sz val="10"/>
      <name val="Calibri"/>
      <family val="2"/>
      <scheme val="minor"/>
    </font>
    <font>
      <sz val="9"/>
      <name val="Calibri"/>
      <family val="2"/>
      <scheme val="minor"/>
    </font>
    <font>
      <b/>
      <sz val="9"/>
      <name val="Calibri"/>
      <family val="2"/>
      <scheme val="minor"/>
    </font>
    <font>
      <b/>
      <sz val="8"/>
      <name val="Calibri"/>
      <family val="2"/>
      <scheme val="minor"/>
    </font>
    <font>
      <sz val="8"/>
      <name val="Calibri"/>
      <family val="2"/>
      <scheme val="minor"/>
    </font>
    <font>
      <b/>
      <sz val="14"/>
      <name val="Calibri"/>
      <family val="2"/>
      <scheme val="minor"/>
    </font>
    <font>
      <b/>
      <sz val="10"/>
      <name val="Calibri"/>
      <family val="2"/>
      <scheme val="minor"/>
    </font>
    <font>
      <sz val="10"/>
      <name val="MS Sans Serif"/>
      <family val="2"/>
    </font>
    <font>
      <sz val="11"/>
      <name val="Calibri"/>
      <family val="2"/>
      <scheme val="minor"/>
    </font>
    <font>
      <b/>
      <sz val="9"/>
      <color rgb="FFFF0000"/>
      <name val="Calibri"/>
      <family val="2"/>
      <scheme val="minor"/>
    </font>
  </fonts>
  <fills count="3">
    <fill>
      <patternFill patternType="none"/>
    </fill>
    <fill>
      <patternFill patternType="gray125"/>
    </fill>
    <fill>
      <patternFill patternType="solid">
        <fgColor theme="0"/>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style="thin">
        <color theme="1"/>
      </left>
      <right/>
      <top style="thin">
        <color theme="1"/>
      </top>
      <bottom/>
      <diagonal/>
    </border>
    <border>
      <left style="thin">
        <color theme="1"/>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17">
    <xf numFmtId="0" fontId="0" fillId="0" borderId="0"/>
    <xf numFmtId="0" fontId="1" fillId="0" borderId="0"/>
    <xf numFmtId="0" fontId="2" fillId="0" borderId="0"/>
    <xf numFmtId="164" fontId="2" fillId="0" borderId="0" applyFont="0" applyFill="0" applyBorder="0" applyAlignment="0" applyProtection="0"/>
    <xf numFmtId="0" fontId="1" fillId="0" borderId="0"/>
    <xf numFmtId="0" fontId="1" fillId="0" borderId="0"/>
    <xf numFmtId="0" fontId="1" fillId="0" borderId="0"/>
    <xf numFmtId="44"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43" fontId="3"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3" fillId="0" borderId="0"/>
  </cellStyleXfs>
  <cellXfs count="190">
    <xf numFmtId="0" fontId="0" fillId="0" borderId="0" xfId="0"/>
    <xf numFmtId="0" fontId="5" fillId="0" borderId="0" xfId="0" applyFont="1"/>
    <xf numFmtId="0" fontId="6" fillId="0" borderId="0" xfId="0" applyFont="1"/>
    <xf numFmtId="0" fontId="6" fillId="0" borderId="0" xfId="1" applyFont="1"/>
    <xf numFmtId="0" fontId="7" fillId="0" borderId="0" xfId="1" applyFont="1"/>
    <xf numFmtId="0" fontId="6" fillId="0" borderId="0" xfId="0" applyFont="1" applyAlignment="1">
      <alignment vertical="center" wrapText="1"/>
    </xf>
    <xf numFmtId="0" fontId="6" fillId="0" borderId="2" xfId="0" applyFont="1" applyBorder="1"/>
    <xf numFmtId="0" fontId="6" fillId="0" borderId="4" xfId="0" applyFont="1" applyBorder="1"/>
    <xf numFmtId="0" fontId="6" fillId="0" borderId="9" xfId="0" applyFont="1" applyBorder="1" applyAlignment="1">
      <alignment horizontal="center"/>
    </xf>
    <xf numFmtId="0" fontId="6" fillId="0" borderId="10" xfId="0" applyFont="1" applyBorder="1"/>
    <xf numFmtId="0" fontId="6" fillId="0" borderId="11" xfId="0" applyFont="1" applyBorder="1" applyAlignment="1">
      <alignment horizontal="center"/>
    </xf>
    <xf numFmtId="0" fontId="6" fillId="0" borderId="8" xfId="0" applyFont="1" applyBorder="1"/>
    <xf numFmtId="0" fontId="6" fillId="0" borderId="14" xfId="0" applyFont="1" applyBorder="1" applyAlignment="1">
      <alignment horizontal="center"/>
    </xf>
    <xf numFmtId="0" fontId="6" fillId="0" borderId="5" xfId="0" applyFont="1" applyBorder="1" applyAlignment="1">
      <alignment horizontal="right"/>
    </xf>
    <xf numFmtId="0" fontId="6" fillId="0" borderId="11" xfId="0" applyFont="1" applyBorder="1"/>
    <xf numFmtId="0" fontId="6" fillId="0" borderId="12" xfId="0" applyFont="1" applyBorder="1" applyAlignment="1">
      <alignment horizontal="right"/>
    </xf>
    <xf numFmtId="0" fontId="6" fillId="0" borderId="13" xfId="0" applyFont="1" applyBorder="1"/>
    <xf numFmtId="0" fontId="6" fillId="0" borderId="14" xfId="0" applyFont="1" applyBorder="1"/>
    <xf numFmtId="0" fontId="10" fillId="0" borderId="0" xfId="0" applyFont="1"/>
    <xf numFmtId="0" fontId="10" fillId="0" borderId="15" xfId="0" applyFont="1" applyBorder="1" applyAlignment="1">
      <alignment horizontal="center" vertical="top"/>
    </xf>
    <xf numFmtId="0" fontId="10" fillId="0" borderId="2" xfId="0" applyFont="1" applyBorder="1" applyAlignment="1">
      <alignment horizontal="right"/>
    </xf>
    <xf numFmtId="0" fontId="10" fillId="0" borderId="0" xfId="0" applyFont="1" applyAlignment="1">
      <alignment horizontal="center"/>
    </xf>
    <xf numFmtId="0" fontId="6" fillId="0" borderId="0" xfId="0" applyFont="1" applyAlignment="1">
      <alignment horizontal="left"/>
    </xf>
    <xf numFmtId="4" fontId="6" fillId="0" borderId="1" xfId="0" applyNumberFormat="1" applyFont="1" applyBorder="1"/>
    <xf numFmtId="0" fontId="6" fillId="0" borderId="1" xfId="0" applyFont="1" applyBorder="1" applyAlignment="1">
      <alignment vertical="center" wrapText="1"/>
    </xf>
    <xf numFmtId="0" fontId="6" fillId="0" borderId="9" xfId="0" applyFont="1" applyBorder="1" applyAlignment="1">
      <alignment horizontal="center" vertical="center"/>
    </xf>
    <xf numFmtId="0" fontId="6" fillId="0" borderId="8" xfId="0" applyFont="1" applyBorder="1" applyAlignment="1">
      <alignment horizontal="left" vertical="center" wrapText="1"/>
    </xf>
    <xf numFmtId="0" fontId="6" fillId="0" borderId="11" xfId="0" applyFont="1" applyBorder="1" applyAlignment="1">
      <alignment horizontal="center" vertical="center"/>
    </xf>
    <xf numFmtId="0" fontId="6" fillId="0" borderId="4" xfId="0" applyFont="1" applyBorder="1" applyAlignment="1">
      <alignment horizontal="left" vertical="center" wrapText="1"/>
    </xf>
    <xf numFmtId="0" fontId="6" fillId="0" borderId="9" xfId="0" applyFont="1" applyBorder="1"/>
    <xf numFmtId="0" fontId="6" fillId="0" borderId="13" xfId="0" applyFont="1" applyBorder="1" applyAlignment="1">
      <alignment horizontal="left" vertical="center" wrapText="1"/>
    </xf>
    <xf numFmtId="0" fontId="8" fillId="0" borderId="15" xfId="0" applyFont="1" applyBorder="1" applyAlignment="1">
      <alignment horizontal="center" vertical="center" wrapText="1"/>
    </xf>
    <xf numFmtId="0" fontId="8" fillId="0" borderId="9" xfId="0" applyFont="1" applyBorder="1" applyAlignment="1">
      <alignment horizontal="center" vertical="top"/>
    </xf>
    <xf numFmtId="4" fontId="6" fillId="0" borderId="0" xfId="0" applyNumberFormat="1" applyFont="1"/>
    <xf numFmtId="0" fontId="6" fillId="2" borderId="0" xfId="0" applyFont="1" applyFill="1"/>
    <xf numFmtId="0" fontId="9" fillId="0" borderId="0" xfId="0" applyFont="1" applyAlignment="1">
      <alignment horizontal="right" vertical="center" wrapText="1"/>
    </xf>
    <xf numFmtId="0" fontId="6" fillId="0" borderId="16" xfId="0" applyFont="1" applyBorder="1"/>
    <xf numFmtId="0" fontId="7" fillId="0" borderId="0" xfId="0" applyFont="1"/>
    <xf numFmtId="0" fontId="12" fillId="0" borderId="15" xfId="0" applyFont="1" applyBorder="1" applyAlignment="1">
      <alignment horizontal="center" vertical="center"/>
    </xf>
    <xf numFmtId="0" fontId="7" fillId="0" borderId="15" xfId="0" applyFont="1" applyFill="1" applyBorder="1" applyAlignment="1">
      <alignment horizontal="center" vertical="center" wrapText="1"/>
    </xf>
    <xf numFmtId="0" fontId="8" fillId="0" borderId="14" xfId="0" applyFont="1" applyBorder="1" applyAlignment="1">
      <alignment horizontal="center" vertical="top"/>
    </xf>
    <xf numFmtId="0" fontId="7" fillId="0" borderId="4" xfId="0" applyFont="1" applyFill="1" applyBorder="1" applyAlignment="1">
      <alignment horizontal="center" vertical="center" wrapText="1"/>
    </xf>
    <xf numFmtId="0" fontId="7" fillId="0" borderId="15" xfId="0" applyFont="1" applyFill="1" applyBorder="1" applyAlignment="1">
      <alignment horizontal="justify" vertical="center" wrapText="1"/>
    </xf>
    <xf numFmtId="0" fontId="7" fillId="0" borderId="17" xfId="0" applyFont="1" applyFill="1" applyBorder="1" applyAlignment="1">
      <alignment horizontal="center" vertical="center"/>
    </xf>
    <xf numFmtId="0" fontId="12" fillId="0" borderId="15" xfId="0" applyFont="1" applyBorder="1" applyAlignment="1">
      <alignment horizontal="justify" vertical="center"/>
    </xf>
    <xf numFmtId="0" fontId="7" fillId="0" borderId="15" xfId="0" applyFont="1" applyFill="1" applyBorder="1" applyAlignment="1">
      <alignment horizontal="center" vertical="center"/>
    </xf>
    <xf numFmtId="0" fontId="8" fillId="0" borderId="14" xfId="0" applyFont="1" applyFill="1" applyBorder="1" applyAlignment="1">
      <alignment horizontal="center" vertical="top"/>
    </xf>
    <xf numFmtId="0" fontId="7" fillId="0" borderId="14" xfId="0" applyFont="1" applyFill="1" applyBorder="1" applyAlignment="1">
      <alignment horizontal="center" vertical="center"/>
    </xf>
    <xf numFmtId="0" fontId="8" fillId="0" borderId="4"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12" fillId="0" borderId="4" xfId="0" applyFont="1" applyFill="1" applyBorder="1" applyAlignment="1">
      <alignment horizontal="center" vertical="center" wrapText="1"/>
    </xf>
    <xf numFmtId="0" fontId="7" fillId="0" borderId="18" xfId="0" applyFont="1" applyFill="1" applyBorder="1" applyAlignment="1">
      <alignment horizontal="center" vertical="center"/>
    </xf>
    <xf numFmtId="0" fontId="8" fillId="0" borderId="15" xfId="0" applyFont="1" applyBorder="1" applyAlignment="1">
      <alignment horizontal="justify" vertical="center"/>
    </xf>
    <xf numFmtId="1" fontId="7" fillId="0" borderId="15" xfId="0" applyNumberFormat="1" applyFont="1" applyFill="1" applyBorder="1" applyAlignment="1">
      <alignment horizontal="center" vertical="center"/>
    </xf>
    <xf numFmtId="0" fontId="7" fillId="0" borderId="4" xfId="0" applyFont="1" applyFill="1" applyBorder="1" applyAlignment="1">
      <alignment horizontal="center" vertical="center"/>
    </xf>
    <xf numFmtId="4" fontId="7" fillId="0" borderId="15" xfId="0" applyNumberFormat="1" applyFont="1" applyFill="1" applyBorder="1" applyAlignment="1">
      <alignment horizontal="center" vertical="center"/>
    </xf>
    <xf numFmtId="1" fontId="7" fillId="0" borderId="14" xfId="0" applyNumberFormat="1" applyFont="1" applyFill="1" applyBorder="1" applyAlignment="1">
      <alignment horizontal="center" vertical="center"/>
    </xf>
    <xf numFmtId="0" fontId="7" fillId="0" borderId="13" xfId="0" applyFont="1" applyFill="1" applyBorder="1" applyAlignment="1">
      <alignment horizontal="center" vertical="center"/>
    </xf>
    <xf numFmtId="0" fontId="8" fillId="0" borderId="15" xfId="0" applyFont="1" applyFill="1" applyBorder="1" applyAlignment="1">
      <alignment horizontal="center" vertical="center"/>
    </xf>
    <xf numFmtId="0" fontId="8" fillId="0" borderId="14" xfId="0" applyFont="1" applyFill="1" applyBorder="1" applyAlignment="1">
      <alignment horizontal="center" vertical="center"/>
    </xf>
    <xf numFmtId="0" fontId="12" fillId="2" borderId="7" xfId="0" applyFont="1" applyFill="1" applyBorder="1" applyAlignment="1">
      <alignment horizontal="justify" vertical="center" wrapText="1"/>
    </xf>
    <xf numFmtId="0" fontId="12" fillId="0" borderId="15" xfId="0" applyFont="1" applyFill="1" applyBorder="1" applyAlignment="1">
      <alignment horizontal="center" vertical="center"/>
    </xf>
    <xf numFmtId="0" fontId="12" fillId="0" borderId="0" xfId="0" applyFont="1" applyBorder="1" applyAlignment="1">
      <alignment vertical="center" wrapText="1"/>
    </xf>
    <xf numFmtId="0" fontId="7" fillId="0" borderId="15" xfId="0" applyFont="1" applyBorder="1"/>
    <xf numFmtId="0" fontId="7" fillId="0" borderId="15" xfId="5" applyFont="1" applyFill="1" applyBorder="1" applyAlignment="1">
      <alignment horizontal="justify" vertical="top"/>
    </xf>
    <xf numFmtId="4" fontId="7" fillId="0" borderId="15" xfId="0" applyNumberFormat="1" applyFont="1" applyFill="1" applyBorder="1" applyAlignment="1">
      <alignment horizontal="center" vertical="center" wrapText="1"/>
    </xf>
    <xf numFmtId="0" fontId="8" fillId="0" borderId="0" xfId="0" applyFont="1" applyFill="1" applyBorder="1" applyAlignment="1">
      <alignment vertical="center" wrapText="1"/>
    </xf>
    <xf numFmtId="0" fontId="7" fillId="0" borderId="15" xfId="0" applyFont="1" applyFill="1" applyBorder="1" applyAlignment="1">
      <alignment vertical="center" wrapText="1"/>
    </xf>
    <xf numFmtId="0" fontId="6" fillId="0" borderId="4" xfId="0" applyFont="1" applyFill="1" applyBorder="1" applyAlignment="1">
      <alignment horizontal="center" vertical="center" wrapText="1"/>
    </xf>
    <xf numFmtId="0" fontId="12" fillId="0" borderId="0" xfId="0" applyFont="1" applyFill="1" applyBorder="1" applyAlignment="1">
      <alignment vertical="center" wrapText="1"/>
    </xf>
    <xf numFmtId="4" fontId="7" fillId="0" borderId="9" xfId="0" applyNumberFormat="1" applyFont="1" applyFill="1" applyBorder="1" applyAlignment="1">
      <alignment horizontal="center" vertical="center"/>
    </xf>
    <xf numFmtId="4" fontId="7" fillId="0" borderId="9" xfId="0" applyNumberFormat="1" applyFont="1" applyFill="1" applyBorder="1" applyAlignment="1">
      <alignment horizontal="center" vertical="center" wrapText="1"/>
    </xf>
    <xf numFmtId="0" fontId="4" fillId="0" borderId="19" xfId="0" applyFont="1" applyFill="1" applyBorder="1" applyAlignment="1">
      <alignment horizontal="left" vertical="top" wrapText="1"/>
    </xf>
    <xf numFmtId="0" fontId="4" fillId="0" borderId="19" xfId="0" applyFont="1" applyFill="1" applyBorder="1" applyAlignment="1">
      <alignment horizontal="center" vertical="center"/>
    </xf>
    <xf numFmtId="0" fontId="7" fillId="0" borderId="15" xfId="5" applyFont="1" applyFill="1" applyBorder="1" applyAlignment="1">
      <alignment horizontal="justify" vertical="top" wrapText="1"/>
    </xf>
    <xf numFmtId="0" fontId="7" fillId="0" borderId="0" xfId="5" applyFont="1" applyFill="1" applyBorder="1" applyAlignment="1">
      <alignment horizontal="justify" vertical="top"/>
    </xf>
    <xf numFmtId="0" fontId="8" fillId="0" borderId="15" xfId="0" applyFont="1" applyFill="1" applyBorder="1" applyAlignment="1">
      <alignment vertical="center" wrapText="1"/>
    </xf>
    <xf numFmtId="0" fontId="7" fillId="2" borderId="4" xfId="0" applyFont="1" applyFill="1" applyBorder="1" applyAlignment="1">
      <alignment horizontal="center" vertical="center" wrapText="1"/>
    </xf>
    <xf numFmtId="4" fontId="7" fillId="2" borderId="15" xfId="0" applyNumberFormat="1" applyFont="1" applyFill="1" applyBorder="1" applyAlignment="1">
      <alignment horizontal="center" vertical="center"/>
    </xf>
    <xf numFmtId="4" fontId="7" fillId="2" borderId="15" xfId="0" applyNumberFormat="1"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15" xfId="5" applyFont="1" applyFill="1" applyBorder="1" applyAlignment="1">
      <alignment horizontal="justify" vertical="top"/>
    </xf>
    <xf numFmtId="0" fontId="8" fillId="0" borderId="15" xfId="0" applyFont="1" applyFill="1" applyBorder="1" applyAlignment="1">
      <alignment horizontal="justify" vertical="top" wrapText="1"/>
    </xf>
    <xf numFmtId="2" fontId="7" fillId="0" borderId="15" xfId="0" applyNumberFormat="1" applyFont="1" applyFill="1" applyBorder="1" applyAlignment="1">
      <alignment horizontal="center" vertical="top"/>
    </xf>
    <xf numFmtId="0" fontId="7" fillId="0" borderId="15" xfId="0" applyFont="1" applyFill="1" applyBorder="1" applyAlignment="1">
      <alignment horizontal="justify" vertical="top" wrapText="1"/>
    </xf>
    <xf numFmtId="2" fontId="7" fillId="0" borderId="15" xfId="0" applyNumberFormat="1" applyFont="1" applyFill="1" applyBorder="1" applyAlignment="1">
      <alignment horizontal="center" vertical="center"/>
    </xf>
    <xf numFmtId="0" fontId="6" fillId="0" borderId="15" xfId="0" applyFont="1" applyFill="1" applyBorder="1" applyAlignment="1">
      <alignment horizontal="center" vertical="center" wrapText="1"/>
    </xf>
    <xf numFmtId="0" fontId="15" fillId="0" borderId="14" xfId="0" applyFont="1" applyFill="1" applyBorder="1" applyAlignment="1">
      <alignment horizontal="center" vertical="center" wrapText="1"/>
    </xf>
    <xf numFmtId="0" fontId="8" fillId="0" borderId="15" xfId="0" applyFont="1" applyFill="1" applyBorder="1" applyAlignment="1">
      <alignment horizontal="left" vertical="top" wrapText="1"/>
    </xf>
    <xf numFmtId="0" fontId="7" fillId="0" borderId="15" xfId="0" applyFont="1" applyFill="1" applyBorder="1" applyAlignment="1">
      <alignment horizontal="center" vertical="top"/>
    </xf>
    <xf numFmtId="0" fontId="7" fillId="0" borderId="15" xfId="0" applyFont="1" applyFill="1" applyBorder="1" applyAlignment="1">
      <alignment horizontal="left" vertical="top" wrapText="1"/>
    </xf>
    <xf numFmtId="0" fontId="8" fillId="0" borderId="15" xfId="0" applyFont="1" applyFill="1" applyBorder="1" applyAlignment="1">
      <alignment horizontal="left" vertical="center"/>
    </xf>
    <xf numFmtId="0" fontId="7" fillId="0" borderId="15" xfId="16" applyFont="1" applyFill="1" applyBorder="1" applyAlignment="1">
      <alignment horizontal="justify" vertical="center" wrapText="1"/>
    </xf>
    <xf numFmtId="4" fontId="7" fillId="0" borderId="15" xfId="1" applyNumberFormat="1" applyFont="1" applyFill="1" applyBorder="1" applyAlignment="1">
      <alignment horizontal="center" vertical="center"/>
    </xf>
    <xf numFmtId="0" fontId="7" fillId="2" borderId="4" xfId="0" applyFont="1" applyFill="1" applyBorder="1" applyAlignment="1">
      <alignment horizontal="center" vertical="center"/>
    </xf>
    <xf numFmtId="0" fontId="7" fillId="2" borderId="15" xfId="0" applyFont="1" applyFill="1" applyBorder="1" applyAlignment="1">
      <alignment horizontal="justify" vertical="center" wrapText="1"/>
    </xf>
    <xf numFmtId="0" fontId="14" fillId="0" borderId="4" xfId="0" applyFont="1" applyFill="1" applyBorder="1" applyAlignment="1">
      <alignment horizontal="center" vertical="center"/>
    </xf>
    <xf numFmtId="0" fontId="7" fillId="2" borderId="17" xfId="0" applyFont="1" applyFill="1" applyBorder="1" applyAlignment="1">
      <alignment horizontal="center" vertical="center"/>
    </xf>
    <xf numFmtId="0" fontId="14" fillId="0" borderId="0" xfId="0" applyFont="1" applyFill="1" applyAlignment="1">
      <alignment horizontal="justify" vertical="center"/>
    </xf>
    <xf numFmtId="0" fontId="7" fillId="0" borderId="0" xfId="0" applyFont="1" applyFill="1"/>
    <xf numFmtId="0" fontId="7" fillId="0" borderId="14" xfId="0" applyFont="1" applyFill="1" applyBorder="1" applyAlignment="1">
      <alignment horizontal="center" vertical="center" wrapText="1"/>
    </xf>
    <xf numFmtId="4" fontId="7" fillId="0" borderId="0" xfId="0" applyNumberFormat="1" applyFont="1"/>
    <xf numFmtId="0" fontId="12" fillId="0" borderId="15" xfId="0" applyFont="1" applyFill="1" applyBorder="1" applyAlignment="1">
      <alignment vertical="center" wrapText="1"/>
    </xf>
    <xf numFmtId="0" fontId="12" fillId="0" borderId="15" xfId="5" applyFont="1" applyFill="1" applyBorder="1" applyAlignment="1">
      <alignment horizontal="justify" vertical="top"/>
    </xf>
    <xf numFmtId="0" fontId="8" fillId="0" borderId="4" xfId="0" applyFont="1" applyFill="1" applyBorder="1" applyAlignment="1">
      <alignment horizontal="center" vertical="center"/>
    </xf>
    <xf numFmtId="0" fontId="12" fillId="0" borderId="4" xfId="0" applyFont="1" applyFill="1" applyBorder="1" applyAlignment="1">
      <alignment horizontal="center" vertical="center"/>
    </xf>
    <xf numFmtId="0" fontId="8" fillId="0" borderId="13" xfId="0" applyFont="1" applyFill="1" applyBorder="1" applyAlignment="1">
      <alignment horizontal="center" vertical="center"/>
    </xf>
    <xf numFmtId="0" fontId="12" fillId="0" borderId="15" xfId="5" applyFont="1" applyFill="1" applyBorder="1" applyAlignment="1">
      <alignment horizontal="justify" vertical="top" wrapText="1"/>
    </xf>
    <xf numFmtId="0" fontId="8" fillId="0" borderId="15" xfId="0" applyFont="1" applyFill="1" applyBorder="1" applyAlignment="1">
      <alignment horizontal="center"/>
    </xf>
    <xf numFmtId="0" fontId="12" fillId="0" borderId="15" xfId="0" applyFont="1" applyFill="1" applyBorder="1" applyAlignment="1">
      <alignment horizontal="justify" vertical="center" wrapText="1"/>
    </xf>
    <xf numFmtId="0" fontId="12" fillId="0" borderId="2" xfId="0" applyFont="1" applyFill="1" applyBorder="1" applyAlignment="1">
      <alignment horizontal="justify" vertical="center" wrapText="1"/>
    </xf>
    <xf numFmtId="0" fontId="12" fillId="0" borderId="15" xfId="0" applyFont="1" applyFill="1" applyBorder="1" applyAlignment="1">
      <alignment horizontal="center" vertical="center" wrapText="1"/>
    </xf>
    <xf numFmtId="0" fontId="8" fillId="0" borderId="9" xfId="0" applyFont="1" applyBorder="1" applyAlignment="1">
      <alignment horizontal="center" vertical="center"/>
    </xf>
    <xf numFmtId="0" fontId="8" fillId="0" borderId="11" xfId="0" applyFont="1" applyBorder="1" applyAlignment="1">
      <alignment horizontal="center" vertical="center"/>
    </xf>
    <xf numFmtId="0" fontId="8" fillId="0" borderId="14" xfId="0" applyFont="1" applyBorder="1" applyAlignment="1">
      <alignment horizontal="center" vertical="center"/>
    </xf>
    <xf numFmtId="0" fontId="8" fillId="0" borderId="15" xfId="0" applyFont="1" applyBorder="1" applyAlignment="1">
      <alignment horizontal="center" vertical="top"/>
    </xf>
    <xf numFmtId="0" fontId="8" fillId="0" borderId="15" xfId="0" applyFont="1" applyBorder="1" applyAlignment="1">
      <alignment horizontal="center" vertical="center"/>
    </xf>
    <xf numFmtId="0" fontId="6" fillId="0" borderId="7" xfId="0" applyFont="1" applyBorder="1" applyAlignment="1">
      <alignment horizontal="center" vertical="center" wrapText="1"/>
    </xf>
    <xf numFmtId="0" fontId="7" fillId="0" borderId="0" xfId="1" applyFont="1" applyAlignment="1">
      <alignment horizontal="center"/>
    </xf>
    <xf numFmtId="0" fontId="9" fillId="0" borderId="2" xfId="0" applyFont="1" applyBorder="1" applyAlignment="1">
      <alignment horizontal="center" vertical="center"/>
    </xf>
    <xf numFmtId="0" fontId="9" fillId="0" borderId="3" xfId="0" applyFont="1" applyBorder="1" applyAlignment="1">
      <alignment horizontal="center" vertical="center"/>
    </xf>
    <xf numFmtId="0" fontId="9" fillId="0" borderId="4" xfId="0" applyFont="1" applyBorder="1" applyAlignment="1">
      <alignment horizontal="center" vertical="center"/>
    </xf>
    <xf numFmtId="0" fontId="8" fillId="0" borderId="9"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8" xfId="0" applyFont="1" applyBorder="1" applyAlignment="1">
      <alignment horizontal="center" vertical="center"/>
    </xf>
    <xf numFmtId="0" fontId="6" fillId="0" borderId="12" xfId="0" applyFont="1" applyBorder="1"/>
    <xf numFmtId="0" fontId="6" fillId="0" borderId="1" xfId="0" applyFont="1" applyBorder="1"/>
    <xf numFmtId="0" fontId="0" fillId="0" borderId="0" xfId="0" applyFont="1"/>
    <xf numFmtId="0" fontId="10" fillId="0" borderId="15" xfId="0" applyFont="1" applyBorder="1" applyAlignment="1">
      <alignment horizontal="left" vertical="center" wrapText="1"/>
    </xf>
    <xf numFmtId="0" fontId="6" fillId="0" borderId="15" xfId="0" applyFont="1" applyBorder="1" applyAlignment="1">
      <alignment horizontal="left" vertical="top"/>
    </xf>
    <xf numFmtId="0" fontId="6" fillId="0" borderId="15" xfId="0" applyFont="1" applyBorder="1" applyAlignment="1">
      <alignment horizontal="center" vertical="center"/>
    </xf>
    <xf numFmtId="0" fontId="11" fillId="0" borderId="0" xfId="0" applyFont="1" applyAlignment="1">
      <alignment horizontal="center" vertical="center"/>
    </xf>
    <xf numFmtId="0" fontId="8" fillId="0" borderId="9" xfId="0" applyFont="1" applyBorder="1" applyAlignment="1">
      <alignment horizontal="center" vertical="center"/>
    </xf>
    <xf numFmtId="0" fontId="8" fillId="0" borderId="11" xfId="0" applyFont="1" applyBorder="1" applyAlignment="1">
      <alignment horizontal="center" vertical="center"/>
    </xf>
    <xf numFmtId="0" fontId="8" fillId="0" borderId="14" xfId="0" applyFont="1" applyBorder="1" applyAlignment="1">
      <alignment horizontal="center" vertical="center"/>
    </xf>
    <xf numFmtId="4" fontId="8" fillId="0" borderId="9" xfId="0" applyNumberFormat="1" applyFont="1" applyBorder="1" applyAlignment="1">
      <alignment horizontal="center" vertical="center"/>
    </xf>
    <xf numFmtId="4" fontId="8" fillId="0" borderId="11" xfId="0" applyNumberFormat="1" applyFont="1" applyBorder="1" applyAlignment="1">
      <alignment horizontal="center" vertical="center"/>
    </xf>
    <xf numFmtId="4" fontId="8" fillId="0" borderId="14" xfId="0" applyNumberFormat="1" applyFont="1" applyBorder="1" applyAlignment="1">
      <alignment horizontal="center" vertical="center"/>
    </xf>
    <xf numFmtId="0" fontId="8" fillId="0" borderId="15" xfId="0" applyFont="1" applyBorder="1" applyAlignment="1">
      <alignment horizontal="center" vertical="top"/>
    </xf>
    <xf numFmtId="0" fontId="8" fillId="0" borderId="15" xfId="0" applyFont="1" applyBorder="1" applyAlignment="1">
      <alignment horizontal="center" vertical="center"/>
    </xf>
    <xf numFmtId="0" fontId="6" fillId="0" borderId="2" xfId="0" applyFont="1" applyBorder="1" applyAlignment="1">
      <alignment horizontal="left" vertical="center"/>
    </xf>
    <xf numFmtId="0" fontId="6" fillId="0" borderId="3" xfId="0" applyFont="1" applyBorder="1" applyAlignment="1">
      <alignment horizontal="left" vertical="center"/>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3" xfId="0" applyFont="1" applyBorder="1" applyAlignment="1">
      <alignment horizontal="center" vertical="center" wrapText="1"/>
    </xf>
    <xf numFmtId="0" fontId="5" fillId="0" borderId="0" xfId="0" applyFont="1" applyAlignment="1">
      <alignment horizontal="center"/>
    </xf>
    <xf numFmtId="0" fontId="6" fillId="0" borderId="0" xfId="1" applyFont="1" applyAlignment="1">
      <alignment horizontal="center"/>
    </xf>
    <xf numFmtId="0" fontId="7" fillId="0" borderId="0" xfId="1" applyFont="1" applyAlignment="1">
      <alignment horizontal="center"/>
    </xf>
    <xf numFmtId="0" fontId="6" fillId="0" borderId="4" xfId="0" applyFont="1" applyBorder="1" applyAlignment="1">
      <alignment horizontal="left" vertical="center"/>
    </xf>
    <xf numFmtId="0" fontId="9" fillId="0" borderId="2" xfId="0" applyFont="1" applyBorder="1" applyAlignment="1">
      <alignment horizontal="center" vertical="center"/>
    </xf>
    <xf numFmtId="0" fontId="9" fillId="0" borderId="3" xfId="0" applyFont="1" applyBorder="1" applyAlignment="1">
      <alignment horizontal="center" vertical="center"/>
    </xf>
    <xf numFmtId="0" fontId="9" fillId="0" borderId="4" xfId="0" applyFont="1" applyBorder="1" applyAlignment="1">
      <alignment horizontal="center"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12" xfId="0" applyFont="1" applyBorder="1" applyAlignment="1">
      <alignment horizontal="center" vertical="center"/>
    </xf>
    <xf numFmtId="0" fontId="5" fillId="0" borderId="1" xfId="0" applyFont="1" applyBorder="1" applyAlignment="1">
      <alignment horizontal="center" vertical="center"/>
    </xf>
    <xf numFmtId="0" fontId="5" fillId="0" borderId="13" xfId="0" applyFont="1" applyBorder="1" applyAlignment="1">
      <alignment horizontal="center" vertical="center"/>
    </xf>
    <xf numFmtId="0" fontId="8" fillId="0" borderId="9"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10" xfId="0" applyFont="1" applyBorder="1" applyAlignment="1">
      <alignment horizontal="center" vertical="center"/>
    </xf>
    <xf numFmtId="0" fontId="8" fillId="0" borderId="0" xfId="0" applyFont="1" applyAlignment="1">
      <alignment horizontal="center" vertical="center"/>
    </xf>
    <xf numFmtId="0" fontId="8" fillId="0" borderId="8" xfId="0" applyFont="1" applyBorder="1" applyAlignment="1">
      <alignment horizontal="center" vertical="center"/>
    </xf>
    <xf numFmtId="0" fontId="8" fillId="0" borderId="12" xfId="0" applyFont="1" applyBorder="1" applyAlignment="1">
      <alignment horizontal="center" vertical="center"/>
    </xf>
    <xf numFmtId="0" fontId="8" fillId="0" borderId="1" xfId="0" applyFont="1" applyBorder="1" applyAlignment="1">
      <alignment horizontal="center" vertical="center"/>
    </xf>
    <xf numFmtId="0" fontId="8" fillId="0" borderId="13" xfId="0" applyFont="1" applyBorder="1" applyAlignment="1">
      <alignment horizontal="center" vertical="center"/>
    </xf>
    <xf numFmtId="0" fontId="6" fillId="0" borderId="5" xfId="0" applyFont="1" applyBorder="1" applyAlignment="1">
      <alignment horizontal="center"/>
    </xf>
    <xf numFmtId="0" fontId="6" fillId="0" borderId="6" xfId="0" applyFont="1" applyBorder="1" applyAlignment="1">
      <alignment horizontal="center"/>
    </xf>
    <xf numFmtId="0" fontId="6" fillId="0" borderId="7" xfId="0" applyFont="1" applyBorder="1" applyAlignment="1">
      <alignment horizontal="center"/>
    </xf>
    <xf numFmtId="0" fontId="12" fillId="2" borderId="9" xfId="0" applyFont="1" applyFill="1" applyBorder="1" applyAlignment="1">
      <alignment horizontal="justify" vertical="top"/>
    </xf>
    <xf numFmtId="0" fontId="12" fillId="2" borderId="14" xfId="0" applyFont="1" applyFill="1" applyBorder="1" applyAlignment="1">
      <alignment horizontal="justify" vertical="top"/>
    </xf>
    <xf numFmtId="0" fontId="6" fillId="0" borderId="10" xfId="0" applyFont="1" applyBorder="1" applyAlignment="1">
      <alignment horizontal="center"/>
    </xf>
    <xf numFmtId="0" fontId="6" fillId="0" borderId="0" xfId="0" applyFont="1" applyAlignment="1">
      <alignment horizontal="center"/>
    </xf>
    <xf numFmtId="0" fontId="6" fillId="0" borderId="8" xfId="0" applyFont="1" applyBorder="1" applyAlignment="1">
      <alignment horizontal="center"/>
    </xf>
    <xf numFmtId="0" fontId="6" fillId="0" borderId="5" xfId="0" applyFont="1" applyBorder="1" applyAlignment="1">
      <alignment horizontal="left"/>
    </xf>
    <xf numFmtId="0" fontId="6" fillId="0" borderId="6" xfId="0" applyFont="1" applyBorder="1" applyAlignment="1">
      <alignment horizontal="left"/>
    </xf>
    <xf numFmtId="0" fontId="6" fillId="0" borderId="5" xfId="0" applyFont="1" applyBorder="1" applyAlignment="1">
      <alignment horizontal="center" vertical="center"/>
    </xf>
    <xf numFmtId="0" fontId="6" fillId="0" borderId="6" xfId="0" applyFont="1" applyBorder="1"/>
    <xf numFmtId="0" fontId="6" fillId="0" borderId="12" xfId="0" applyFont="1" applyBorder="1"/>
    <xf numFmtId="0" fontId="6" fillId="0" borderId="1" xfId="0" applyFont="1" applyBorder="1"/>
  </cellXfs>
  <cellStyles count="17">
    <cellStyle name="Euro" xfId="3"/>
    <cellStyle name="Millares 2" xfId="12"/>
    <cellStyle name="Millares 2 2 3 2" xfId="8"/>
    <cellStyle name="Moneda 2 2" xfId="7"/>
    <cellStyle name="Normal" xfId="0" builtinId="0"/>
    <cellStyle name="Normal 2" xfId="1"/>
    <cellStyle name="Normal 2 2" xfId="9"/>
    <cellStyle name="Normal 2 2 2 3" xfId="15"/>
    <cellStyle name="Normal 25" xfId="10"/>
    <cellStyle name="Normal 3" xfId="2"/>
    <cellStyle name="Normal 3 3" xfId="11"/>
    <cellStyle name="Normal 4" xfId="4"/>
    <cellStyle name="Normal 5" xfId="13"/>
    <cellStyle name="Normal 7 2" xfId="6"/>
    <cellStyle name="Normal 8" xfId="5"/>
    <cellStyle name="Normal_GSANCHEZ 2" xfId="16"/>
    <cellStyle name="Porcentaje 2" xfId="14"/>
  </cellStyles>
  <dxfs count="205">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ill>
        <patternFill>
          <bgColor rgb="FF99FFCC"/>
        </patternFill>
      </fill>
    </dxf>
    <dxf>
      <fill>
        <patternFill>
          <bgColor rgb="FFFFC000"/>
        </patternFill>
      </fill>
    </dxf>
    <dxf>
      <font>
        <b val="0"/>
        <i/>
      </font>
      <fill>
        <patternFill>
          <bgColor rgb="FFFF0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ill>
        <patternFill>
          <bgColor rgb="FFFFC000"/>
        </patternFill>
      </fill>
    </dxf>
    <dxf>
      <font>
        <b val="0"/>
        <i/>
      </font>
      <fill>
        <patternFill>
          <bgColor rgb="FFFF0000"/>
        </patternFill>
      </fill>
    </dxf>
    <dxf>
      <fill>
        <patternFill>
          <bgColor rgb="FF99FFCC"/>
        </patternFill>
      </fill>
    </dxf>
    <dxf>
      <fill>
        <patternFill>
          <bgColor rgb="FFFFC000"/>
        </patternFill>
      </fill>
    </dxf>
    <dxf>
      <font>
        <b val="0"/>
        <i/>
      </font>
      <fill>
        <patternFill>
          <bgColor rgb="FFFF0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FFC000"/>
        </patternFill>
      </fill>
    </dxf>
    <dxf>
      <fill>
        <patternFill>
          <bgColor rgb="FF99FFCC"/>
        </patternFill>
      </fill>
    </dxf>
    <dxf>
      <fill>
        <patternFill>
          <bgColor rgb="FF99FFCC"/>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ill>
        <patternFill>
          <bgColor rgb="FF99FFCC"/>
        </patternFill>
      </fill>
    </dxf>
    <dxf>
      <fill>
        <patternFill>
          <bgColor rgb="FF99FFCC"/>
        </patternFill>
      </fill>
    </dxf>
    <dxf>
      <fill>
        <patternFill>
          <bgColor rgb="FF99FFCC"/>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ill>
        <patternFill>
          <bgColor rgb="FFFFC000"/>
        </patternFill>
      </fill>
    </dxf>
    <dxf>
      <font>
        <b val="0"/>
        <i/>
      </font>
      <fill>
        <patternFill>
          <bgColor rgb="FFFF0000"/>
        </patternFill>
      </fill>
    </dxf>
    <dxf>
      <font>
        <b val="0"/>
        <i/>
      </font>
      <fill>
        <patternFill>
          <bgColor rgb="FFFF0000"/>
        </patternFill>
      </fill>
    </dxf>
    <dxf>
      <fill>
        <patternFill>
          <bgColor rgb="FFFFC000"/>
        </patternFill>
      </fill>
    </dxf>
    <dxf>
      <fill>
        <patternFill>
          <bgColor rgb="FF99FFCC"/>
        </patternFill>
      </fill>
    </dxf>
    <dxf>
      <fill>
        <patternFill>
          <bgColor rgb="FFFFC000"/>
        </patternFill>
      </fill>
    </dxf>
    <dxf>
      <fill>
        <patternFill>
          <bgColor rgb="FF99FFCC"/>
        </patternFill>
      </fill>
    </dxf>
    <dxf>
      <fill>
        <patternFill>
          <bgColor rgb="FF99FFCC"/>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FFC000"/>
        </patternFill>
      </fill>
    </dxf>
    <dxf>
      <font>
        <b val="0"/>
        <i/>
      </font>
      <fill>
        <patternFill>
          <bgColor rgb="FFFF0000"/>
        </patternFill>
      </fill>
    </dxf>
    <dxf>
      <font>
        <b val="0"/>
        <i/>
      </font>
      <fill>
        <patternFill>
          <bgColor rgb="FFFF0000"/>
        </patternFill>
      </fill>
    </dxf>
    <dxf>
      <fill>
        <patternFill>
          <bgColor rgb="FFFFC000"/>
        </patternFill>
      </fill>
    </dxf>
    <dxf>
      <fill>
        <patternFill>
          <bgColor rgb="FF99FFCC"/>
        </patternFill>
      </fill>
    </dxf>
    <dxf>
      <fill>
        <patternFill>
          <bgColor rgb="FF99FFCC"/>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ill>
        <patternFill>
          <bgColor rgb="FF99FFCC"/>
        </patternFill>
      </fill>
    </dxf>
    <dxf>
      <fill>
        <patternFill>
          <bgColor rgb="FFFFC000"/>
        </patternFill>
      </fill>
    </dxf>
    <dxf>
      <font>
        <b val="0"/>
        <i/>
      </font>
      <fill>
        <patternFill>
          <bgColor rgb="FFFF0000"/>
        </patternFill>
      </fill>
    </dxf>
    <dxf>
      <fill>
        <patternFill>
          <bgColor rgb="FF99FFCC"/>
        </patternFill>
      </fill>
    </dxf>
    <dxf>
      <fill>
        <patternFill>
          <bgColor rgb="FFFFC000"/>
        </patternFill>
      </fill>
    </dxf>
    <dxf>
      <font>
        <b val="0"/>
        <i/>
      </font>
      <fill>
        <patternFill>
          <bgColor rgb="FFFF0000"/>
        </patternFill>
      </fill>
    </dxf>
    <dxf>
      <fill>
        <patternFill>
          <bgColor rgb="FF99FFCC"/>
        </patternFill>
      </fill>
    </dxf>
    <dxf>
      <fill>
        <patternFill>
          <bgColor rgb="FFFFC000"/>
        </patternFill>
      </fill>
    </dxf>
    <dxf>
      <font>
        <b val="0"/>
        <i/>
      </font>
      <fill>
        <patternFill>
          <bgColor rgb="FFFF0000"/>
        </patternFill>
      </fill>
    </dxf>
    <dxf>
      <fill>
        <patternFill>
          <bgColor rgb="FF99FFCC"/>
        </patternFill>
      </fill>
    </dxf>
    <dxf>
      <fill>
        <patternFill>
          <bgColor rgb="FFFFC000"/>
        </patternFill>
      </fill>
    </dxf>
    <dxf>
      <font>
        <b val="0"/>
        <i/>
      </font>
      <fill>
        <patternFill>
          <bgColor rgb="FFFF0000"/>
        </patternFill>
      </fill>
    </dxf>
    <dxf>
      <fill>
        <patternFill>
          <bgColor rgb="FF99FFCC"/>
        </patternFill>
      </fill>
    </dxf>
    <dxf>
      <fill>
        <patternFill>
          <bgColor rgb="FFFFC000"/>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ill>
        <patternFill>
          <bgColor rgb="FF99FFCC"/>
        </patternFill>
      </fill>
    </dxf>
    <dxf>
      <fill>
        <patternFill>
          <bgColor rgb="FF99FFCC"/>
        </patternFill>
      </fill>
    </dxf>
    <dxf>
      <font>
        <b val="0"/>
        <i/>
      </font>
      <fill>
        <patternFill>
          <bgColor rgb="FFFF0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s>
  <tableStyles count="0" defaultTableStyle="TableStyleMedium2" defaultPivotStyle="PivotStyleLight16"/>
  <colors>
    <mruColors>
      <color rgb="FFFFCC00"/>
      <color rgb="FFFF66FF"/>
      <color rgb="FFC0E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2</xdr:col>
      <xdr:colOff>76200</xdr:colOff>
      <xdr:row>1</xdr:row>
      <xdr:rowOff>19050</xdr:rowOff>
    </xdr:from>
    <xdr:to>
      <xdr:col>2</xdr:col>
      <xdr:colOff>3343275</xdr:colOff>
      <xdr:row>4</xdr:row>
      <xdr:rowOff>85725</xdr:rowOff>
    </xdr:to>
    <xdr:pic>
      <xdr:nvPicPr>
        <xdr:cNvPr id="4" name="Imagen 1" descr="Tamaulipas-Sop Bicentenario-13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r="17470"/>
        <a:stretch>
          <a:fillRect/>
        </a:stretch>
      </xdr:blipFill>
      <xdr:spPr bwMode="auto">
        <a:xfrm>
          <a:off x="1552575" y="219075"/>
          <a:ext cx="3267075" cy="552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3286125</xdr:colOff>
      <xdr:row>0</xdr:row>
      <xdr:rowOff>161925</xdr:rowOff>
    </xdr:from>
    <xdr:to>
      <xdr:col>7</xdr:col>
      <xdr:colOff>333375</xdr:colOff>
      <xdr:row>6</xdr:row>
      <xdr:rowOff>9525</xdr:rowOff>
    </xdr:to>
    <xdr:sp macro="" textlink="">
      <xdr:nvSpPr>
        <xdr:cNvPr id="2" name="Cuadro de texto 3"/>
        <xdr:cNvSpPr txBox="1">
          <a:spLocks noChangeArrowheads="1"/>
        </xdr:cNvSpPr>
      </xdr:nvSpPr>
      <xdr:spPr bwMode="auto">
        <a:xfrm>
          <a:off x="4762500" y="161925"/>
          <a:ext cx="4524375" cy="885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lnSpc>
              <a:spcPts val="1500"/>
            </a:lnSpc>
            <a:defRPr sz="1000"/>
          </a:pPr>
          <a:r>
            <a:rPr lang="es-MX" sz="1500" b="1" i="0" u="none" strike="noStrike" baseline="0">
              <a:solidFill>
                <a:srgbClr val="000000"/>
              </a:solidFill>
              <a:latin typeface="DIN Pro Regular"/>
              <a:cs typeface="DIN Pro Regular"/>
            </a:rPr>
            <a:t> </a:t>
          </a:r>
          <a:r>
            <a:rPr lang="es-MX" sz="1300" b="1" i="0" u="none" strike="noStrike" baseline="0">
              <a:solidFill>
                <a:srgbClr val="000000"/>
              </a:solidFill>
              <a:latin typeface="Calibri"/>
              <a:ea typeface="Calibri"/>
              <a:cs typeface="Calibri"/>
            </a:rPr>
            <a:t>GOBIERNO DEL ESTADO DE TAMAULIPAS</a:t>
          </a:r>
          <a:endParaRPr lang="es-MX" sz="1100" b="0" i="0" u="none" strike="noStrike" baseline="0">
            <a:solidFill>
              <a:srgbClr val="000000"/>
            </a:solidFill>
            <a:latin typeface="Calibri"/>
            <a:ea typeface="Calibri"/>
            <a:cs typeface="Calibri"/>
          </a:endParaRPr>
        </a:p>
        <a:p>
          <a:pPr algn="l" rtl="0">
            <a:lnSpc>
              <a:spcPts val="900"/>
            </a:lnSpc>
            <a:defRPr sz="1000"/>
          </a:pPr>
          <a:r>
            <a:rPr lang="es-MX" sz="900" b="1" i="0" u="none" strike="noStrike" baseline="0">
              <a:solidFill>
                <a:srgbClr val="000000"/>
              </a:solidFill>
              <a:latin typeface="Calibri"/>
              <a:ea typeface="Calibri"/>
              <a:cs typeface="Calibri"/>
            </a:rPr>
            <a:t>SECRETARÍA DE FINANZAS DEL GOBIERNO DEL ESTADO DE TAMAULIPAS</a:t>
          </a:r>
          <a:endParaRPr lang="es-MX" sz="1100" b="0" i="0" u="none" strike="noStrike" baseline="0">
            <a:solidFill>
              <a:srgbClr val="000000"/>
            </a:solidFill>
            <a:latin typeface="Calibri"/>
            <a:ea typeface="Calibri"/>
            <a:cs typeface="Calibri"/>
          </a:endParaRPr>
        </a:p>
        <a:p>
          <a:pPr algn="l" rtl="0">
            <a:lnSpc>
              <a:spcPts val="1000"/>
            </a:lnSpc>
            <a:defRPr sz="1000"/>
          </a:pPr>
          <a:r>
            <a:rPr lang="es-MX" sz="1000" b="1" i="0" u="none" strike="noStrike" baseline="0">
              <a:solidFill>
                <a:srgbClr val="000000"/>
              </a:solidFill>
              <a:latin typeface="Calibri"/>
              <a:ea typeface="Calibri"/>
              <a:cs typeface="Calibri"/>
            </a:rPr>
            <a:t>SECRETARÍA DE OBRAS PÚBLICAS</a:t>
          </a:r>
          <a:endParaRPr lang="es-MX" sz="1100" b="0" i="0" u="none" strike="noStrike" baseline="0">
            <a:solidFill>
              <a:srgbClr val="000000"/>
            </a:solidFill>
            <a:latin typeface="Calibri"/>
            <a:ea typeface="Calibri"/>
            <a:cs typeface="Calibri"/>
          </a:endParaRPr>
        </a:p>
        <a:p>
          <a:pPr algn="l" rtl="0">
            <a:lnSpc>
              <a:spcPts val="1000"/>
            </a:lnSpc>
            <a:defRPr sz="1000"/>
          </a:pPr>
          <a:r>
            <a:rPr lang="es-MX" sz="1000" b="1" i="0" u="none" strike="noStrike" baseline="0">
              <a:solidFill>
                <a:srgbClr val="000000"/>
              </a:solidFill>
              <a:latin typeface="Calibri"/>
              <a:ea typeface="Calibri"/>
              <a:cs typeface="Calibri"/>
            </a:rPr>
            <a:t>COMITÉ TÉCNICO PARA LA CONTRATACIÓN DE </a:t>
          </a:r>
          <a:endParaRPr lang="es-MX" sz="1100" b="0" i="0" u="none" strike="noStrike" baseline="0">
            <a:solidFill>
              <a:srgbClr val="000000"/>
            </a:solidFill>
            <a:latin typeface="Calibri"/>
            <a:ea typeface="Calibri"/>
            <a:cs typeface="Calibri"/>
          </a:endParaRPr>
        </a:p>
        <a:p>
          <a:pPr algn="l" rtl="0">
            <a:defRPr sz="1000"/>
          </a:pPr>
          <a:r>
            <a:rPr lang="es-MX" sz="1000" b="1" i="0" u="none" strike="noStrike" baseline="0">
              <a:solidFill>
                <a:srgbClr val="000000"/>
              </a:solidFill>
              <a:latin typeface="Calibri"/>
              <a:ea typeface="Calibri"/>
              <a:cs typeface="Calibri"/>
            </a:rPr>
            <a:t>OBRAS PÚBLICAS Y SERVICIOS RELACIONADAS CON LAS MISMAS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DINCond-Black"/>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Helvetica"/>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885825</xdr:colOff>
      <xdr:row>1</xdr:row>
      <xdr:rowOff>114300</xdr:rowOff>
    </xdr:from>
    <xdr:to>
      <xdr:col>1</xdr:col>
      <xdr:colOff>3248025</xdr:colOff>
      <xdr:row>4</xdr:row>
      <xdr:rowOff>152400</xdr:rowOff>
    </xdr:to>
    <xdr:pic>
      <xdr:nvPicPr>
        <xdr:cNvPr id="5" name="Imagen 1" descr="Tamaulipas-Sop Bicentenario-13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r="17470"/>
        <a:stretch>
          <a:fillRect/>
        </a:stretch>
      </xdr:blipFill>
      <xdr:spPr bwMode="auto">
        <a:xfrm>
          <a:off x="885825" y="314325"/>
          <a:ext cx="3267075" cy="552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3124200</xdr:colOff>
      <xdr:row>1</xdr:row>
      <xdr:rowOff>0</xdr:rowOff>
    </xdr:from>
    <xdr:to>
      <xdr:col>6</xdr:col>
      <xdr:colOff>638175</xdr:colOff>
      <xdr:row>6</xdr:row>
      <xdr:rowOff>19050</xdr:rowOff>
    </xdr:to>
    <xdr:sp macro="" textlink="">
      <xdr:nvSpPr>
        <xdr:cNvPr id="2050" name="Cuadro de texto 3"/>
        <xdr:cNvSpPr txBox="1">
          <a:spLocks noChangeArrowheads="1"/>
        </xdr:cNvSpPr>
      </xdr:nvSpPr>
      <xdr:spPr bwMode="auto">
        <a:xfrm>
          <a:off x="4029075" y="200025"/>
          <a:ext cx="4524375" cy="914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lnSpc>
              <a:spcPts val="1500"/>
            </a:lnSpc>
            <a:defRPr sz="1000"/>
          </a:pPr>
          <a:r>
            <a:rPr lang="es-MX" sz="1500" b="1" i="0" u="none" strike="noStrike" baseline="0">
              <a:solidFill>
                <a:srgbClr val="000000"/>
              </a:solidFill>
              <a:latin typeface="DIN Pro Regular"/>
              <a:cs typeface="DIN Pro Regular"/>
            </a:rPr>
            <a:t> </a:t>
          </a:r>
          <a:r>
            <a:rPr lang="es-MX" sz="1300" b="1" i="0" u="none" strike="noStrike" baseline="0">
              <a:solidFill>
                <a:srgbClr val="000000"/>
              </a:solidFill>
              <a:latin typeface="Calibri"/>
              <a:ea typeface="Calibri"/>
              <a:cs typeface="Calibri"/>
            </a:rPr>
            <a:t>GOBIERNO DEL ESTADO DE TAMAULIPAS</a:t>
          </a:r>
          <a:endParaRPr lang="es-MX" sz="1100" b="0" i="0" u="none" strike="noStrike" baseline="0">
            <a:solidFill>
              <a:srgbClr val="000000"/>
            </a:solidFill>
            <a:latin typeface="Calibri"/>
            <a:ea typeface="Calibri"/>
            <a:cs typeface="Calibri"/>
          </a:endParaRPr>
        </a:p>
        <a:p>
          <a:pPr algn="l" rtl="0">
            <a:lnSpc>
              <a:spcPts val="900"/>
            </a:lnSpc>
            <a:defRPr sz="1000"/>
          </a:pPr>
          <a:r>
            <a:rPr lang="es-MX" sz="900" b="1" i="0" u="none" strike="noStrike" baseline="0">
              <a:solidFill>
                <a:srgbClr val="000000"/>
              </a:solidFill>
              <a:latin typeface="Calibri"/>
              <a:ea typeface="Calibri"/>
              <a:cs typeface="Calibri"/>
            </a:rPr>
            <a:t>SECRETARÍA DE FINANZAS DEL GOBIERNO DEL ESTADO DE TAMAULIPAS</a:t>
          </a:r>
          <a:endParaRPr lang="es-MX" sz="1100" b="0" i="0" u="none" strike="noStrike" baseline="0">
            <a:solidFill>
              <a:srgbClr val="000000"/>
            </a:solidFill>
            <a:latin typeface="Calibri"/>
            <a:ea typeface="Calibri"/>
            <a:cs typeface="Calibri"/>
          </a:endParaRPr>
        </a:p>
        <a:p>
          <a:pPr algn="l" rtl="0">
            <a:lnSpc>
              <a:spcPts val="1000"/>
            </a:lnSpc>
            <a:defRPr sz="1000"/>
          </a:pPr>
          <a:r>
            <a:rPr lang="es-MX" sz="1000" b="1" i="0" u="none" strike="noStrike" baseline="0">
              <a:solidFill>
                <a:srgbClr val="000000"/>
              </a:solidFill>
              <a:latin typeface="Calibri"/>
              <a:ea typeface="Calibri"/>
              <a:cs typeface="Calibri"/>
            </a:rPr>
            <a:t>SECRETARÍA DE OBRAS PÚBLICAS</a:t>
          </a:r>
          <a:endParaRPr lang="es-MX" sz="1100" b="0" i="0" u="none" strike="noStrike" baseline="0">
            <a:solidFill>
              <a:srgbClr val="000000"/>
            </a:solidFill>
            <a:latin typeface="Calibri"/>
            <a:ea typeface="Calibri"/>
            <a:cs typeface="Calibri"/>
          </a:endParaRPr>
        </a:p>
        <a:p>
          <a:pPr algn="l" rtl="0">
            <a:lnSpc>
              <a:spcPts val="1000"/>
            </a:lnSpc>
            <a:defRPr sz="1000"/>
          </a:pPr>
          <a:r>
            <a:rPr lang="es-MX" sz="1000" b="1" i="0" u="none" strike="noStrike" baseline="0">
              <a:solidFill>
                <a:srgbClr val="000000"/>
              </a:solidFill>
              <a:latin typeface="Calibri"/>
              <a:ea typeface="Calibri"/>
              <a:cs typeface="Calibri"/>
            </a:rPr>
            <a:t>COMITÉ TÉCNICO PARA LA CONTRATACIÓN DE </a:t>
          </a:r>
          <a:endParaRPr lang="es-MX" sz="1100" b="0" i="0" u="none" strike="noStrike" baseline="0">
            <a:solidFill>
              <a:srgbClr val="000000"/>
            </a:solidFill>
            <a:latin typeface="Calibri"/>
            <a:ea typeface="Calibri"/>
            <a:cs typeface="Calibri"/>
          </a:endParaRPr>
        </a:p>
        <a:p>
          <a:pPr algn="l" rtl="0">
            <a:defRPr sz="1000"/>
          </a:pPr>
          <a:r>
            <a:rPr lang="es-MX" sz="1000" b="1" i="0" u="none" strike="noStrike" baseline="0">
              <a:solidFill>
                <a:srgbClr val="000000"/>
              </a:solidFill>
              <a:latin typeface="Calibri"/>
              <a:ea typeface="Calibri"/>
              <a:cs typeface="Calibri"/>
            </a:rPr>
            <a:t>OBRAS PÚBLICAS Y SERVICIOS RELACIONADAS CON LAS MISMAS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DINCond-Black"/>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Helvetica"/>
            </a:rPr>
            <a:t> </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29"/>
  <sheetViews>
    <sheetView showGridLines="0" tabSelected="1" zoomScaleNormal="100" zoomScaleSheetLayoutView="115" workbookViewId="0">
      <selection activeCell="C8" sqref="C8"/>
    </sheetView>
  </sheetViews>
  <sheetFormatPr baseColWidth="10" defaultRowHeight="12.75" x14ac:dyDescent="0.2"/>
  <cols>
    <col min="1" max="1" width="7.7109375" style="34" customWidth="1"/>
    <col min="2" max="2" width="14.42578125" style="2" customWidth="1"/>
    <col min="3" max="3" width="51.7109375" style="22" customWidth="1"/>
    <col min="4" max="4" width="7.42578125" style="2" customWidth="1"/>
    <col min="5" max="5" width="11.140625" style="33" customWidth="1"/>
    <col min="6" max="6" width="16.42578125" style="2" customWidth="1"/>
    <col min="7" max="7" width="25.42578125" style="5" customWidth="1"/>
    <col min="8" max="8" width="13.7109375" style="2" customWidth="1"/>
    <col min="9" max="227" width="11.42578125" style="2"/>
    <col min="228" max="228" width="6.85546875" style="2" customWidth="1"/>
    <col min="229" max="229" width="13" style="2" customWidth="1"/>
    <col min="230" max="230" width="44.28515625" style="2" customWidth="1"/>
    <col min="231" max="231" width="7.42578125" style="2" customWidth="1"/>
    <col min="232" max="232" width="11.140625" style="2" customWidth="1"/>
    <col min="233" max="233" width="11.42578125" style="2"/>
    <col min="234" max="234" width="23.28515625" style="2" customWidth="1"/>
    <col min="235" max="235" width="0" style="2" hidden="1" customWidth="1"/>
    <col min="236" max="236" width="12.28515625" style="2" customWidth="1"/>
    <col min="237" max="483" width="11.42578125" style="2"/>
    <col min="484" max="484" width="6.85546875" style="2" customWidth="1"/>
    <col min="485" max="485" width="13" style="2" customWidth="1"/>
    <col min="486" max="486" width="44.28515625" style="2" customWidth="1"/>
    <col min="487" max="487" width="7.42578125" style="2" customWidth="1"/>
    <col min="488" max="488" width="11.140625" style="2" customWidth="1"/>
    <col min="489" max="489" width="11.42578125" style="2"/>
    <col min="490" max="490" width="23.28515625" style="2" customWidth="1"/>
    <col min="491" max="491" width="0" style="2" hidden="1" customWidth="1"/>
    <col min="492" max="492" width="12.28515625" style="2" customWidth="1"/>
    <col min="493" max="739" width="11.42578125" style="2"/>
    <col min="740" max="740" width="6.85546875" style="2" customWidth="1"/>
    <col min="741" max="741" width="13" style="2" customWidth="1"/>
    <col min="742" max="742" width="44.28515625" style="2" customWidth="1"/>
    <col min="743" max="743" width="7.42578125" style="2" customWidth="1"/>
    <col min="744" max="744" width="11.140625" style="2" customWidth="1"/>
    <col min="745" max="745" width="11.42578125" style="2"/>
    <col min="746" max="746" width="23.28515625" style="2" customWidth="1"/>
    <col min="747" max="747" width="0" style="2" hidden="1" customWidth="1"/>
    <col min="748" max="748" width="12.28515625" style="2" customWidth="1"/>
    <col min="749" max="995" width="11.42578125" style="2"/>
    <col min="996" max="996" width="6.85546875" style="2" customWidth="1"/>
    <col min="997" max="997" width="13" style="2" customWidth="1"/>
    <col min="998" max="998" width="44.28515625" style="2" customWidth="1"/>
    <col min="999" max="999" width="7.42578125" style="2" customWidth="1"/>
    <col min="1000" max="1000" width="11.140625" style="2" customWidth="1"/>
    <col min="1001" max="1001" width="11.42578125" style="2"/>
    <col min="1002" max="1002" width="23.28515625" style="2" customWidth="1"/>
    <col min="1003" max="1003" width="0" style="2" hidden="1" customWidth="1"/>
    <col min="1004" max="1004" width="12.28515625" style="2" customWidth="1"/>
    <col min="1005" max="1251" width="11.42578125" style="2"/>
    <col min="1252" max="1252" width="6.85546875" style="2" customWidth="1"/>
    <col min="1253" max="1253" width="13" style="2" customWidth="1"/>
    <col min="1254" max="1254" width="44.28515625" style="2" customWidth="1"/>
    <col min="1255" max="1255" width="7.42578125" style="2" customWidth="1"/>
    <col min="1256" max="1256" width="11.140625" style="2" customWidth="1"/>
    <col min="1257" max="1257" width="11.42578125" style="2"/>
    <col min="1258" max="1258" width="23.28515625" style="2" customWidth="1"/>
    <col min="1259" max="1259" width="0" style="2" hidden="1" customWidth="1"/>
    <col min="1260" max="1260" width="12.28515625" style="2" customWidth="1"/>
    <col min="1261" max="1507" width="11.42578125" style="2"/>
    <col min="1508" max="1508" width="6.85546875" style="2" customWidth="1"/>
    <col min="1509" max="1509" width="13" style="2" customWidth="1"/>
    <col min="1510" max="1510" width="44.28515625" style="2" customWidth="1"/>
    <col min="1511" max="1511" width="7.42578125" style="2" customWidth="1"/>
    <col min="1512" max="1512" width="11.140625" style="2" customWidth="1"/>
    <col min="1513" max="1513" width="11.42578125" style="2"/>
    <col min="1514" max="1514" width="23.28515625" style="2" customWidth="1"/>
    <col min="1515" max="1515" width="0" style="2" hidden="1" customWidth="1"/>
    <col min="1516" max="1516" width="12.28515625" style="2" customWidth="1"/>
    <col min="1517" max="1763" width="11.42578125" style="2"/>
    <col min="1764" max="1764" width="6.85546875" style="2" customWidth="1"/>
    <col min="1765" max="1765" width="13" style="2" customWidth="1"/>
    <col min="1766" max="1766" width="44.28515625" style="2" customWidth="1"/>
    <col min="1767" max="1767" width="7.42578125" style="2" customWidth="1"/>
    <col min="1768" max="1768" width="11.140625" style="2" customWidth="1"/>
    <col min="1769" max="1769" width="11.42578125" style="2"/>
    <col min="1770" max="1770" width="23.28515625" style="2" customWidth="1"/>
    <col min="1771" max="1771" width="0" style="2" hidden="1" customWidth="1"/>
    <col min="1772" max="1772" width="12.28515625" style="2" customWidth="1"/>
    <col min="1773" max="2019" width="11.42578125" style="2"/>
    <col min="2020" max="2020" width="6.85546875" style="2" customWidth="1"/>
    <col min="2021" max="2021" width="13" style="2" customWidth="1"/>
    <col min="2022" max="2022" width="44.28515625" style="2" customWidth="1"/>
    <col min="2023" max="2023" width="7.42578125" style="2" customWidth="1"/>
    <col min="2024" max="2024" width="11.140625" style="2" customWidth="1"/>
    <col min="2025" max="2025" width="11.42578125" style="2"/>
    <col min="2026" max="2026" width="23.28515625" style="2" customWidth="1"/>
    <col min="2027" max="2027" width="0" style="2" hidden="1" customWidth="1"/>
    <col min="2028" max="2028" width="12.28515625" style="2" customWidth="1"/>
    <col min="2029" max="2275" width="11.42578125" style="2"/>
    <col min="2276" max="2276" width="6.85546875" style="2" customWidth="1"/>
    <col min="2277" max="2277" width="13" style="2" customWidth="1"/>
    <col min="2278" max="2278" width="44.28515625" style="2" customWidth="1"/>
    <col min="2279" max="2279" width="7.42578125" style="2" customWidth="1"/>
    <col min="2280" max="2280" width="11.140625" style="2" customWidth="1"/>
    <col min="2281" max="2281" width="11.42578125" style="2"/>
    <col min="2282" max="2282" width="23.28515625" style="2" customWidth="1"/>
    <col min="2283" max="2283" width="0" style="2" hidden="1" customWidth="1"/>
    <col min="2284" max="2284" width="12.28515625" style="2" customWidth="1"/>
    <col min="2285" max="2531" width="11.42578125" style="2"/>
    <col min="2532" max="2532" width="6.85546875" style="2" customWidth="1"/>
    <col min="2533" max="2533" width="13" style="2" customWidth="1"/>
    <col min="2534" max="2534" width="44.28515625" style="2" customWidth="1"/>
    <col min="2535" max="2535" width="7.42578125" style="2" customWidth="1"/>
    <col min="2536" max="2536" width="11.140625" style="2" customWidth="1"/>
    <col min="2537" max="2537" width="11.42578125" style="2"/>
    <col min="2538" max="2538" width="23.28515625" style="2" customWidth="1"/>
    <col min="2539" max="2539" width="0" style="2" hidden="1" customWidth="1"/>
    <col min="2540" max="2540" width="12.28515625" style="2" customWidth="1"/>
    <col min="2541" max="2787" width="11.42578125" style="2"/>
    <col min="2788" max="2788" width="6.85546875" style="2" customWidth="1"/>
    <col min="2789" max="2789" width="13" style="2" customWidth="1"/>
    <col min="2790" max="2790" width="44.28515625" style="2" customWidth="1"/>
    <col min="2791" max="2791" width="7.42578125" style="2" customWidth="1"/>
    <col min="2792" max="2792" width="11.140625" style="2" customWidth="1"/>
    <col min="2793" max="2793" width="11.42578125" style="2"/>
    <col min="2794" max="2794" width="23.28515625" style="2" customWidth="1"/>
    <col min="2795" max="2795" width="0" style="2" hidden="1" customWidth="1"/>
    <col min="2796" max="2796" width="12.28515625" style="2" customWidth="1"/>
    <col min="2797" max="3043" width="11.42578125" style="2"/>
    <col min="3044" max="3044" width="6.85546875" style="2" customWidth="1"/>
    <col min="3045" max="3045" width="13" style="2" customWidth="1"/>
    <col min="3046" max="3046" width="44.28515625" style="2" customWidth="1"/>
    <col min="3047" max="3047" width="7.42578125" style="2" customWidth="1"/>
    <col min="3048" max="3048" width="11.140625" style="2" customWidth="1"/>
    <col min="3049" max="3049" width="11.42578125" style="2"/>
    <col min="3050" max="3050" width="23.28515625" style="2" customWidth="1"/>
    <col min="3051" max="3051" width="0" style="2" hidden="1" customWidth="1"/>
    <col min="3052" max="3052" width="12.28515625" style="2" customWidth="1"/>
    <col min="3053" max="3299" width="11.42578125" style="2"/>
    <col min="3300" max="3300" width="6.85546875" style="2" customWidth="1"/>
    <col min="3301" max="3301" width="13" style="2" customWidth="1"/>
    <col min="3302" max="3302" width="44.28515625" style="2" customWidth="1"/>
    <col min="3303" max="3303" width="7.42578125" style="2" customWidth="1"/>
    <col min="3304" max="3304" width="11.140625" style="2" customWidth="1"/>
    <col min="3305" max="3305" width="11.42578125" style="2"/>
    <col min="3306" max="3306" width="23.28515625" style="2" customWidth="1"/>
    <col min="3307" max="3307" width="0" style="2" hidden="1" customWidth="1"/>
    <col min="3308" max="3308" width="12.28515625" style="2" customWidth="1"/>
    <col min="3309" max="3555" width="11.42578125" style="2"/>
    <col min="3556" max="3556" width="6.85546875" style="2" customWidth="1"/>
    <col min="3557" max="3557" width="13" style="2" customWidth="1"/>
    <col min="3558" max="3558" width="44.28515625" style="2" customWidth="1"/>
    <col min="3559" max="3559" width="7.42578125" style="2" customWidth="1"/>
    <col min="3560" max="3560" width="11.140625" style="2" customWidth="1"/>
    <col min="3561" max="3561" width="11.42578125" style="2"/>
    <col min="3562" max="3562" width="23.28515625" style="2" customWidth="1"/>
    <col min="3563" max="3563" width="0" style="2" hidden="1" customWidth="1"/>
    <col min="3564" max="3564" width="12.28515625" style="2" customWidth="1"/>
    <col min="3565" max="3811" width="11.42578125" style="2"/>
    <col min="3812" max="3812" width="6.85546875" style="2" customWidth="1"/>
    <col min="3813" max="3813" width="13" style="2" customWidth="1"/>
    <col min="3814" max="3814" width="44.28515625" style="2" customWidth="1"/>
    <col min="3815" max="3815" width="7.42578125" style="2" customWidth="1"/>
    <col min="3816" max="3816" width="11.140625" style="2" customWidth="1"/>
    <col min="3817" max="3817" width="11.42578125" style="2"/>
    <col min="3818" max="3818" width="23.28515625" style="2" customWidth="1"/>
    <col min="3819" max="3819" width="0" style="2" hidden="1" customWidth="1"/>
    <col min="3820" max="3820" width="12.28515625" style="2" customWidth="1"/>
    <col min="3821" max="4067" width="11.42578125" style="2"/>
    <col min="4068" max="4068" width="6.85546875" style="2" customWidth="1"/>
    <col min="4069" max="4069" width="13" style="2" customWidth="1"/>
    <col min="4070" max="4070" width="44.28515625" style="2" customWidth="1"/>
    <col min="4071" max="4071" width="7.42578125" style="2" customWidth="1"/>
    <col min="4072" max="4072" width="11.140625" style="2" customWidth="1"/>
    <col min="4073" max="4073" width="11.42578125" style="2"/>
    <col min="4074" max="4074" width="23.28515625" style="2" customWidth="1"/>
    <col min="4075" max="4075" width="0" style="2" hidden="1" customWidth="1"/>
    <col min="4076" max="4076" width="12.28515625" style="2" customWidth="1"/>
    <col min="4077" max="4323" width="11.42578125" style="2"/>
    <col min="4324" max="4324" width="6.85546875" style="2" customWidth="1"/>
    <col min="4325" max="4325" width="13" style="2" customWidth="1"/>
    <col min="4326" max="4326" width="44.28515625" style="2" customWidth="1"/>
    <col min="4327" max="4327" width="7.42578125" style="2" customWidth="1"/>
    <col min="4328" max="4328" width="11.140625" style="2" customWidth="1"/>
    <col min="4329" max="4329" width="11.42578125" style="2"/>
    <col min="4330" max="4330" width="23.28515625" style="2" customWidth="1"/>
    <col min="4331" max="4331" width="0" style="2" hidden="1" customWidth="1"/>
    <col min="4332" max="4332" width="12.28515625" style="2" customWidth="1"/>
    <col min="4333" max="4579" width="11.42578125" style="2"/>
    <col min="4580" max="4580" width="6.85546875" style="2" customWidth="1"/>
    <col min="4581" max="4581" width="13" style="2" customWidth="1"/>
    <col min="4582" max="4582" width="44.28515625" style="2" customWidth="1"/>
    <col min="4583" max="4583" width="7.42578125" style="2" customWidth="1"/>
    <col min="4584" max="4584" width="11.140625" style="2" customWidth="1"/>
    <col min="4585" max="4585" width="11.42578125" style="2"/>
    <col min="4586" max="4586" width="23.28515625" style="2" customWidth="1"/>
    <col min="4587" max="4587" width="0" style="2" hidden="1" customWidth="1"/>
    <col min="4588" max="4588" width="12.28515625" style="2" customWidth="1"/>
    <col min="4589" max="4835" width="11.42578125" style="2"/>
    <col min="4836" max="4836" width="6.85546875" style="2" customWidth="1"/>
    <col min="4837" max="4837" width="13" style="2" customWidth="1"/>
    <col min="4838" max="4838" width="44.28515625" style="2" customWidth="1"/>
    <col min="4839" max="4839" width="7.42578125" style="2" customWidth="1"/>
    <col min="4840" max="4840" width="11.140625" style="2" customWidth="1"/>
    <col min="4841" max="4841" width="11.42578125" style="2"/>
    <col min="4842" max="4842" width="23.28515625" style="2" customWidth="1"/>
    <col min="4843" max="4843" width="0" style="2" hidden="1" customWidth="1"/>
    <col min="4844" max="4844" width="12.28515625" style="2" customWidth="1"/>
    <col min="4845" max="5091" width="11.42578125" style="2"/>
    <col min="5092" max="5092" width="6.85546875" style="2" customWidth="1"/>
    <col min="5093" max="5093" width="13" style="2" customWidth="1"/>
    <col min="5094" max="5094" width="44.28515625" style="2" customWidth="1"/>
    <col min="5095" max="5095" width="7.42578125" style="2" customWidth="1"/>
    <col min="5096" max="5096" width="11.140625" style="2" customWidth="1"/>
    <col min="5097" max="5097" width="11.42578125" style="2"/>
    <col min="5098" max="5098" width="23.28515625" style="2" customWidth="1"/>
    <col min="5099" max="5099" width="0" style="2" hidden="1" customWidth="1"/>
    <col min="5100" max="5100" width="12.28515625" style="2" customWidth="1"/>
    <col min="5101" max="5347" width="11.42578125" style="2"/>
    <col min="5348" max="5348" width="6.85546875" style="2" customWidth="1"/>
    <col min="5349" max="5349" width="13" style="2" customWidth="1"/>
    <col min="5350" max="5350" width="44.28515625" style="2" customWidth="1"/>
    <col min="5351" max="5351" width="7.42578125" style="2" customWidth="1"/>
    <col min="5352" max="5352" width="11.140625" style="2" customWidth="1"/>
    <col min="5353" max="5353" width="11.42578125" style="2"/>
    <col min="5354" max="5354" width="23.28515625" style="2" customWidth="1"/>
    <col min="5355" max="5355" width="0" style="2" hidden="1" customWidth="1"/>
    <col min="5356" max="5356" width="12.28515625" style="2" customWidth="1"/>
    <col min="5357" max="5603" width="11.42578125" style="2"/>
    <col min="5604" max="5604" width="6.85546875" style="2" customWidth="1"/>
    <col min="5605" max="5605" width="13" style="2" customWidth="1"/>
    <col min="5606" max="5606" width="44.28515625" style="2" customWidth="1"/>
    <col min="5607" max="5607" width="7.42578125" style="2" customWidth="1"/>
    <col min="5608" max="5608" width="11.140625" style="2" customWidth="1"/>
    <col min="5609" max="5609" width="11.42578125" style="2"/>
    <col min="5610" max="5610" width="23.28515625" style="2" customWidth="1"/>
    <col min="5611" max="5611" width="0" style="2" hidden="1" customWidth="1"/>
    <col min="5612" max="5612" width="12.28515625" style="2" customWidth="1"/>
    <col min="5613" max="5859" width="11.42578125" style="2"/>
    <col min="5860" max="5860" width="6.85546875" style="2" customWidth="1"/>
    <col min="5861" max="5861" width="13" style="2" customWidth="1"/>
    <col min="5862" max="5862" width="44.28515625" style="2" customWidth="1"/>
    <col min="5863" max="5863" width="7.42578125" style="2" customWidth="1"/>
    <col min="5864" max="5864" width="11.140625" style="2" customWidth="1"/>
    <col min="5865" max="5865" width="11.42578125" style="2"/>
    <col min="5866" max="5866" width="23.28515625" style="2" customWidth="1"/>
    <col min="5867" max="5867" width="0" style="2" hidden="1" customWidth="1"/>
    <col min="5868" max="5868" width="12.28515625" style="2" customWidth="1"/>
    <col min="5869" max="6115" width="11.42578125" style="2"/>
    <col min="6116" max="6116" width="6.85546875" style="2" customWidth="1"/>
    <col min="6117" max="6117" width="13" style="2" customWidth="1"/>
    <col min="6118" max="6118" width="44.28515625" style="2" customWidth="1"/>
    <col min="6119" max="6119" width="7.42578125" style="2" customWidth="1"/>
    <col min="6120" max="6120" width="11.140625" style="2" customWidth="1"/>
    <col min="6121" max="6121" width="11.42578125" style="2"/>
    <col min="6122" max="6122" width="23.28515625" style="2" customWidth="1"/>
    <col min="6123" max="6123" width="0" style="2" hidden="1" customWidth="1"/>
    <col min="6124" max="6124" width="12.28515625" style="2" customWidth="1"/>
    <col min="6125" max="6371" width="11.42578125" style="2"/>
    <col min="6372" max="6372" width="6.85546875" style="2" customWidth="1"/>
    <col min="6373" max="6373" width="13" style="2" customWidth="1"/>
    <col min="6374" max="6374" width="44.28515625" style="2" customWidth="1"/>
    <col min="6375" max="6375" width="7.42578125" style="2" customWidth="1"/>
    <col min="6376" max="6376" width="11.140625" style="2" customWidth="1"/>
    <col min="6377" max="6377" width="11.42578125" style="2"/>
    <col min="6378" max="6378" width="23.28515625" style="2" customWidth="1"/>
    <col min="6379" max="6379" width="0" style="2" hidden="1" customWidth="1"/>
    <col min="6380" max="6380" width="12.28515625" style="2" customWidth="1"/>
    <col min="6381" max="6627" width="11.42578125" style="2"/>
    <col min="6628" max="6628" width="6.85546875" style="2" customWidth="1"/>
    <col min="6629" max="6629" width="13" style="2" customWidth="1"/>
    <col min="6630" max="6630" width="44.28515625" style="2" customWidth="1"/>
    <col min="6631" max="6631" width="7.42578125" style="2" customWidth="1"/>
    <col min="6632" max="6632" width="11.140625" style="2" customWidth="1"/>
    <col min="6633" max="6633" width="11.42578125" style="2"/>
    <col min="6634" max="6634" width="23.28515625" style="2" customWidth="1"/>
    <col min="6635" max="6635" width="0" style="2" hidden="1" customWidth="1"/>
    <col min="6636" max="6636" width="12.28515625" style="2" customWidth="1"/>
    <col min="6637" max="6883" width="11.42578125" style="2"/>
    <col min="6884" max="6884" width="6.85546875" style="2" customWidth="1"/>
    <col min="6885" max="6885" width="13" style="2" customWidth="1"/>
    <col min="6886" max="6886" width="44.28515625" style="2" customWidth="1"/>
    <col min="6887" max="6887" width="7.42578125" style="2" customWidth="1"/>
    <col min="6888" max="6888" width="11.140625" style="2" customWidth="1"/>
    <col min="6889" max="6889" width="11.42578125" style="2"/>
    <col min="6890" max="6890" width="23.28515625" style="2" customWidth="1"/>
    <col min="6891" max="6891" width="0" style="2" hidden="1" customWidth="1"/>
    <col min="6892" max="6892" width="12.28515625" style="2" customWidth="1"/>
    <col min="6893" max="7139" width="11.42578125" style="2"/>
    <col min="7140" max="7140" width="6.85546875" style="2" customWidth="1"/>
    <col min="7141" max="7141" width="13" style="2" customWidth="1"/>
    <col min="7142" max="7142" width="44.28515625" style="2" customWidth="1"/>
    <col min="7143" max="7143" width="7.42578125" style="2" customWidth="1"/>
    <col min="7144" max="7144" width="11.140625" style="2" customWidth="1"/>
    <col min="7145" max="7145" width="11.42578125" style="2"/>
    <col min="7146" max="7146" width="23.28515625" style="2" customWidth="1"/>
    <col min="7147" max="7147" width="0" style="2" hidden="1" customWidth="1"/>
    <col min="7148" max="7148" width="12.28515625" style="2" customWidth="1"/>
    <col min="7149" max="7395" width="11.42578125" style="2"/>
    <col min="7396" max="7396" width="6.85546875" style="2" customWidth="1"/>
    <col min="7397" max="7397" width="13" style="2" customWidth="1"/>
    <col min="7398" max="7398" width="44.28515625" style="2" customWidth="1"/>
    <col min="7399" max="7399" width="7.42578125" style="2" customWidth="1"/>
    <col min="7400" max="7400" width="11.140625" style="2" customWidth="1"/>
    <col min="7401" max="7401" width="11.42578125" style="2"/>
    <col min="7402" max="7402" width="23.28515625" style="2" customWidth="1"/>
    <col min="7403" max="7403" width="0" style="2" hidden="1" customWidth="1"/>
    <col min="7404" max="7404" width="12.28515625" style="2" customWidth="1"/>
    <col min="7405" max="7651" width="11.42578125" style="2"/>
    <col min="7652" max="7652" width="6.85546875" style="2" customWidth="1"/>
    <col min="7653" max="7653" width="13" style="2" customWidth="1"/>
    <col min="7654" max="7654" width="44.28515625" style="2" customWidth="1"/>
    <col min="7655" max="7655" width="7.42578125" style="2" customWidth="1"/>
    <col min="7656" max="7656" width="11.140625" style="2" customWidth="1"/>
    <col min="7657" max="7657" width="11.42578125" style="2"/>
    <col min="7658" max="7658" width="23.28515625" style="2" customWidth="1"/>
    <col min="7659" max="7659" width="0" style="2" hidden="1" customWidth="1"/>
    <col min="7660" max="7660" width="12.28515625" style="2" customWidth="1"/>
    <col min="7661" max="7907" width="11.42578125" style="2"/>
    <col min="7908" max="7908" width="6.85546875" style="2" customWidth="1"/>
    <col min="7909" max="7909" width="13" style="2" customWidth="1"/>
    <col min="7910" max="7910" width="44.28515625" style="2" customWidth="1"/>
    <col min="7911" max="7911" width="7.42578125" style="2" customWidth="1"/>
    <col min="7912" max="7912" width="11.140625" style="2" customWidth="1"/>
    <col min="7913" max="7913" width="11.42578125" style="2"/>
    <col min="7914" max="7914" width="23.28515625" style="2" customWidth="1"/>
    <col min="7915" max="7915" width="0" style="2" hidden="1" customWidth="1"/>
    <col min="7916" max="7916" width="12.28515625" style="2" customWidth="1"/>
    <col min="7917" max="8163" width="11.42578125" style="2"/>
    <col min="8164" max="8164" width="6.85546875" style="2" customWidth="1"/>
    <col min="8165" max="8165" width="13" style="2" customWidth="1"/>
    <col min="8166" max="8166" width="44.28515625" style="2" customWidth="1"/>
    <col min="8167" max="8167" width="7.42578125" style="2" customWidth="1"/>
    <col min="8168" max="8168" width="11.140625" style="2" customWidth="1"/>
    <col min="8169" max="8169" width="11.42578125" style="2"/>
    <col min="8170" max="8170" width="23.28515625" style="2" customWidth="1"/>
    <col min="8171" max="8171" width="0" style="2" hidden="1" customWidth="1"/>
    <col min="8172" max="8172" width="12.28515625" style="2" customWidth="1"/>
    <col min="8173" max="8419" width="11.42578125" style="2"/>
    <col min="8420" max="8420" width="6.85546875" style="2" customWidth="1"/>
    <col min="8421" max="8421" width="13" style="2" customWidth="1"/>
    <col min="8422" max="8422" width="44.28515625" style="2" customWidth="1"/>
    <col min="8423" max="8423" width="7.42578125" style="2" customWidth="1"/>
    <col min="8424" max="8424" width="11.140625" style="2" customWidth="1"/>
    <col min="8425" max="8425" width="11.42578125" style="2"/>
    <col min="8426" max="8426" width="23.28515625" style="2" customWidth="1"/>
    <col min="8427" max="8427" width="0" style="2" hidden="1" customWidth="1"/>
    <col min="8428" max="8428" width="12.28515625" style="2" customWidth="1"/>
    <col min="8429" max="8675" width="11.42578125" style="2"/>
    <col min="8676" max="8676" width="6.85546875" style="2" customWidth="1"/>
    <col min="8677" max="8677" width="13" style="2" customWidth="1"/>
    <col min="8678" max="8678" width="44.28515625" style="2" customWidth="1"/>
    <col min="8679" max="8679" width="7.42578125" style="2" customWidth="1"/>
    <col min="8680" max="8680" width="11.140625" style="2" customWidth="1"/>
    <col min="8681" max="8681" width="11.42578125" style="2"/>
    <col min="8682" max="8682" width="23.28515625" style="2" customWidth="1"/>
    <col min="8683" max="8683" width="0" style="2" hidden="1" customWidth="1"/>
    <col min="8684" max="8684" width="12.28515625" style="2" customWidth="1"/>
    <col min="8685" max="8931" width="11.42578125" style="2"/>
    <col min="8932" max="8932" width="6.85546875" style="2" customWidth="1"/>
    <col min="8933" max="8933" width="13" style="2" customWidth="1"/>
    <col min="8934" max="8934" width="44.28515625" style="2" customWidth="1"/>
    <col min="8935" max="8935" width="7.42578125" style="2" customWidth="1"/>
    <col min="8936" max="8936" width="11.140625" style="2" customWidth="1"/>
    <col min="8937" max="8937" width="11.42578125" style="2"/>
    <col min="8938" max="8938" width="23.28515625" style="2" customWidth="1"/>
    <col min="8939" max="8939" width="0" style="2" hidden="1" customWidth="1"/>
    <col min="8940" max="8940" width="12.28515625" style="2" customWidth="1"/>
    <col min="8941" max="9187" width="11.42578125" style="2"/>
    <col min="9188" max="9188" width="6.85546875" style="2" customWidth="1"/>
    <col min="9189" max="9189" width="13" style="2" customWidth="1"/>
    <col min="9190" max="9190" width="44.28515625" style="2" customWidth="1"/>
    <col min="9191" max="9191" width="7.42578125" style="2" customWidth="1"/>
    <col min="9192" max="9192" width="11.140625" style="2" customWidth="1"/>
    <col min="9193" max="9193" width="11.42578125" style="2"/>
    <col min="9194" max="9194" width="23.28515625" style="2" customWidth="1"/>
    <col min="9195" max="9195" width="0" style="2" hidden="1" customWidth="1"/>
    <col min="9196" max="9196" width="12.28515625" style="2" customWidth="1"/>
    <col min="9197" max="9443" width="11.42578125" style="2"/>
    <col min="9444" max="9444" width="6.85546875" style="2" customWidth="1"/>
    <col min="9445" max="9445" width="13" style="2" customWidth="1"/>
    <col min="9446" max="9446" width="44.28515625" style="2" customWidth="1"/>
    <col min="9447" max="9447" width="7.42578125" style="2" customWidth="1"/>
    <col min="9448" max="9448" width="11.140625" style="2" customWidth="1"/>
    <col min="9449" max="9449" width="11.42578125" style="2"/>
    <col min="9450" max="9450" width="23.28515625" style="2" customWidth="1"/>
    <col min="9451" max="9451" width="0" style="2" hidden="1" customWidth="1"/>
    <col min="9452" max="9452" width="12.28515625" style="2" customWidth="1"/>
    <col min="9453" max="9699" width="11.42578125" style="2"/>
    <col min="9700" max="9700" width="6.85546875" style="2" customWidth="1"/>
    <col min="9701" max="9701" width="13" style="2" customWidth="1"/>
    <col min="9702" max="9702" width="44.28515625" style="2" customWidth="1"/>
    <col min="9703" max="9703" width="7.42578125" style="2" customWidth="1"/>
    <col min="9704" max="9704" width="11.140625" style="2" customWidth="1"/>
    <col min="9705" max="9705" width="11.42578125" style="2"/>
    <col min="9706" max="9706" width="23.28515625" style="2" customWidth="1"/>
    <col min="9707" max="9707" width="0" style="2" hidden="1" customWidth="1"/>
    <col min="9708" max="9708" width="12.28515625" style="2" customWidth="1"/>
    <col min="9709" max="9955" width="11.42578125" style="2"/>
    <col min="9956" max="9956" width="6.85546875" style="2" customWidth="1"/>
    <col min="9957" max="9957" width="13" style="2" customWidth="1"/>
    <col min="9958" max="9958" width="44.28515625" style="2" customWidth="1"/>
    <col min="9959" max="9959" width="7.42578125" style="2" customWidth="1"/>
    <col min="9960" max="9960" width="11.140625" style="2" customWidth="1"/>
    <col min="9961" max="9961" width="11.42578125" style="2"/>
    <col min="9962" max="9962" width="23.28515625" style="2" customWidth="1"/>
    <col min="9963" max="9963" width="0" style="2" hidden="1" customWidth="1"/>
    <col min="9964" max="9964" width="12.28515625" style="2" customWidth="1"/>
    <col min="9965" max="10211" width="11.42578125" style="2"/>
    <col min="10212" max="10212" width="6.85546875" style="2" customWidth="1"/>
    <col min="10213" max="10213" width="13" style="2" customWidth="1"/>
    <col min="10214" max="10214" width="44.28515625" style="2" customWidth="1"/>
    <col min="10215" max="10215" width="7.42578125" style="2" customWidth="1"/>
    <col min="10216" max="10216" width="11.140625" style="2" customWidth="1"/>
    <col min="10217" max="10217" width="11.42578125" style="2"/>
    <col min="10218" max="10218" width="23.28515625" style="2" customWidth="1"/>
    <col min="10219" max="10219" width="0" style="2" hidden="1" customWidth="1"/>
    <col min="10220" max="10220" width="12.28515625" style="2" customWidth="1"/>
    <col min="10221" max="10467" width="11.42578125" style="2"/>
    <col min="10468" max="10468" width="6.85546875" style="2" customWidth="1"/>
    <col min="10469" max="10469" width="13" style="2" customWidth="1"/>
    <col min="10470" max="10470" width="44.28515625" style="2" customWidth="1"/>
    <col min="10471" max="10471" width="7.42578125" style="2" customWidth="1"/>
    <col min="10472" max="10472" width="11.140625" style="2" customWidth="1"/>
    <col min="10473" max="10473" width="11.42578125" style="2"/>
    <col min="10474" max="10474" width="23.28515625" style="2" customWidth="1"/>
    <col min="10475" max="10475" width="0" style="2" hidden="1" customWidth="1"/>
    <col min="10476" max="10476" width="12.28515625" style="2" customWidth="1"/>
    <col min="10477" max="10723" width="11.42578125" style="2"/>
    <col min="10724" max="10724" width="6.85546875" style="2" customWidth="1"/>
    <col min="10725" max="10725" width="13" style="2" customWidth="1"/>
    <col min="10726" max="10726" width="44.28515625" style="2" customWidth="1"/>
    <col min="10727" max="10727" width="7.42578125" style="2" customWidth="1"/>
    <col min="10728" max="10728" width="11.140625" style="2" customWidth="1"/>
    <col min="10729" max="10729" width="11.42578125" style="2"/>
    <col min="10730" max="10730" width="23.28515625" style="2" customWidth="1"/>
    <col min="10731" max="10731" width="0" style="2" hidden="1" customWidth="1"/>
    <col min="10732" max="10732" width="12.28515625" style="2" customWidth="1"/>
    <col min="10733" max="10979" width="11.42578125" style="2"/>
    <col min="10980" max="10980" width="6.85546875" style="2" customWidth="1"/>
    <col min="10981" max="10981" width="13" style="2" customWidth="1"/>
    <col min="10982" max="10982" width="44.28515625" style="2" customWidth="1"/>
    <col min="10983" max="10983" width="7.42578125" style="2" customWidth="1"/>
    <col min="10984" max="10984" width="11.140625" style="2" customWidth="1"/>
    <col min="10985" max="10985" width="11.42578125" style="2"/>
    <col min="10986" max="10986" width="23.28515625" style="2" customWidth="1"/>
    <col min="10987" max="10987" width="0" style="2" hidden="1" customWidth="1"/>
    <col min="10988" max="10988" width="12.28515625" style="2" customWidth="1"/>
    <col min="10989" max="11235" width="11.42578125" style="2"/>
    <col min="11236" max="11236" width="6.85546875" style="2" customWidth="1"/>
    <col min="11237" max="11237" width="13" style="2" customWidth="1"/>
    <col min="11238" max="11238" width="44.28515625" style="2" customWidth="1"/>
    <col min="11239" max="11239" width="7.42578125" style="2" customWidth="1"/>
    <col min="11240" max="11240" width="11.140625" style="2" customWidth="1"/>
    <col min="11241" max="11241" width="11.42578125" style="2"/>
    <col min="11242" max="11242" width="23.28515625" style="2" customWidth="1"/>
    <col min="11243" max="11243" width="0" style="2" hidden="1" customWidth="1"/>
    <col min="11244" max="11244" width="12.28515625" style="2" customWidth="1"/>
    <col min="11245" max="11491" width="11.42578125" style="2"/>
    <col min="11492" max="11492" width="6.85546875" style="2" customWidth="1"/>
    <col min="11493" max="11493" width="13" style="2" customWidth="1"/>
    <col min="11494" max="11494" width="44.28515625" style="2" customWidth="1"/>
    <col min="11495" max="11495" width="7.42578125" style="2" customWidth="1"/>
    <col min="11496" max="11496" width="11.140625" style="2" customWidth="1"/>
    <col min="11497" max="11497" width="11.42578125" style="2"/>
    <col min="11498" max="11498" width="23.28515625" style="2" customWidth="1"/>
    <col min="11499" max="11499" width="0" style="2" hidden="1" customWidth="1"/>
    <col min="11500" max="11500" width="12.28515625" style="2" customWidth="1"/>
    <col min="11501" max="11747" width="11.42578125" style="2"/>
    <col min="11748" max="11748" width="6.85546875" style="2" customWidth="1"/>
    <col min="11749" max="11749" width="13" style="2" customWidth="1"/>
    <col min="11750" max="11750" width="44.28515625" style="2" customWidth="1"/>
    <col min="11751" max="11751" width="7.42578125" style="2" customWidth="1"/>
    <col min="11752" max="11752" width="11.140625" style="2" customWidth="1"/>
    <col min="11753" max="11753" width="11.42578125" style="2"/>
    <col min="11754" max="11754" width="23.28515625" style="2" customWidth="1"/>
    <col min="11755" max="11755" width="0" style="2" hidden="1" customWidth="1"/>
    <col min="11756" max="11756" width="12.28515625" style="2" customWidth="1"/>
    <col min="11757" max="12003" width="11.42578125" style="2"/>
    <col min="12004" max="12004" width="6.85546875" style="2" customWidth="1"/>
    <col min="12005" max="12005" width="13" style="2" customWidth="1"/>
    <col min="12006" max="12006" width="44.28515625" style="2" customWidth="1"/>
    <col min="12007" max="12007" width="7.42578125" style="2" customWidth="1"/>
    <col min="12008" max="12008" width="11.140625" style="2" customWidth="1"/>
    <col min="12009" max="12009" width="11.42578125" style="2"/>
    <col min="12010" max="12010" width="23.28515625" style="2" customWidth="1"/>
    <col min="12011" max="12011" width="0" style="2" hidden="1" customWidth="1"/>
    <col min="12012" max="12012" width="12.28515625" style="2" customWidth="1"/>
    <col min="12013" max="12259" width="11.42578125" style="2"/>
    <col min="12260" max="12260" width="6.85546875" style="2" customWidth="1"/>
    <col min="12261" max="12261" width="13" style="2" customWidth="1"/>
    <col min="12262" max="12262" width="44.28515625" style="2" customWidth="1"/>
    <col min="12263" max="12263" width="7.42578125" style="2" customWidth="1"/>
    <col min="12264" max="12264" width="11.140625" style="2" customWidth="1"/>
    <col min="12265" max="12265" width="11.42578125" style="2"/>
    <col min="12266" max="12266" width="23.28515625" style="2" customWidth="1"/>
    <col min="12267" max="12267" width="0" style="2" hidden="1" customWidth="1"/>
    <col min="12268" max="12268" width="12.28515625" style="2" customWidth="1"/>
    <col min="12269" max="12515" width="11.42578125" style="2"/>
    <col min="12516" max="12516" width="6.85546875" style="2" customWidth="1"/>
    <col min="12517" max="12517" width="13" style="2" customWidth="1"/>
    <col min="12518" max="12518" width="44.28515625" style="2" customWidth="1"/>
    <col min="12519" max="12519" width="7.42578125" style="2" customWidth="1"/>
    <col min="12520" max="12520" width="11.140625" style="2" customWidth="1"/>
    <col min="12521" max="12521" width="11.42578125" style="2"/>
    <col min="12522" max="12522" width="23.28515625" style="2" customWidth="1"/>
    <col min="12523" max="12523" width="0" style="2" hidden="1" customWidth="1"/>
    <col min="12524" max="12524" width="12.28515625" style="2" customWidth="1"/>
    <col min="12525" max="12771" width="11.42578125" style="2"/>
    <col min="12772" max="12772" width="6.85546875" style="2" customWidth="1"/>
    <col min="12773" max="12773" width="13" style="2" customWidth="1"/>
    <col min="12774" max="12774" width="44.28515625" style="2" customWidth="1"/>
    <col min="12775" max="12775" width="7.42578125" style="2" customWidth="1"/>
    <col min="12776" max="12776" width="11.140625" style="2" customWidth="1"/>
    <col min="12777" max="12777" width="11.42578125" style="2"/>
    <col min="12778" max="12778" width="23.28515625" style="2" customWidth="1"/>
    <col min="12779" max="12779" width="0" style="2" hidden="1" customWidth="1"/>
    <col min="12780" max="12780" width="12.28515625" style="2" customWidth="1"/>
    <col min="12781" max="13027" width="11.42578125" style="2"/>
    <col min="13028" max="13028" width="6.85546875" style="2" customWidth="1"/>
    <col min="13029" max="13029" width="13" style="2" customWidth="1"/>
    <col min="13030" max="13030" width="44.28515625" style="2" customWidth="1"/>
    <col min="13031" max="13031" width="7.42578125" style="2" customWidth="1"/>
    <col min="13032" max="13032" width="11.140625" style="2" customWidth="1"/>
    <col min="13033" max="13033" width="11.42578125" style="2"/>
    <col min="13034" max="13034" width="23.28515625" style="2" customWidth="1"/>
    <col min="13035" max="13035" width="0" style="2" hidden="1" customWidth="1"/>
    <col min="13036" max="13036" width="12.28515625" style="2" customWidth="1"/>
    <col min="13037" max="13283" width="11.42578125" style="2"/>
    <col min="13284" max="13284" width="6.85546875" style="2" customWidth="1"/>
    <col min="13285" max="13285" width="13" style="2" customWidth="1"/>
    <col min="13286" max="13286" width="44.28515625" style="2" customWidth="1"/>
    <col min="13287" max="13287" width="7.42578125" style="2" customWidth="1"/>
    <col min="13288" max="13288" width="11.140625" style="2" customWidth="1"/>
    <col min="13289" max="13289" width="11.42578125" style="2"/>
    <col min="13290" max="13290" width="23.28515625" style="2" customWidth="1"/>
    <col min="13291" max="13291" width="0" style="2" hidden="1" customWidth="1"/>
    <col min="13292" max="13292" width="12.28515625" style="2" customWidth="1"/>
    <col min="13293" max="13539" width="11.42578125" style="2"/>
    <col min="13540" max="13540" width="6.85546875" style="2" customWidth="1"/>
    <col min="13541" max="13541" width="13" style="2" customWidth="1"/>
    <col min="13542" max="13542" width="44.28515625" style="2" customWidth="1"/>
    <col min="13543" max="13543" width="7.42578125" style="2" customWidth="1"/>
    <col min="13544" max="13544" width="11.140625" style="2" customWidth="1"/>
    <col min="13545" max="13545" width="11.42578125" style="2"/>
    <col min="13546" max="13546" width="23.28515625" style="2" customWidth="1"/>
    <col min="13547" max="13547" width="0" style="2" hidden="1" customWidth="1"/>
    <col min="13548" max="13548" width="12.28515625" style="2" customWidth="1"/>
    <col min="13549" max="13795" width="11.42578125" style="2"/>
    <col min="13796" max="13796" width="6.85546875" style="2" customWidth="1"/>
    <col min="13797" max="13797" width="13" style="2" customWidth="1"/>
    <col min="13798" max="13798" width="44.28515625" style="2" customWidth="1"/>
    <col min="13799" max="13799" width="7.42578125" style="2" customWidth="1"/>
    <col min="13800" max="13800" width="11.140625" style="2" customWidth="1"/>
    <col min="13801" max="13801" width="11.42578125" style="2"/>
    <col min="13802" max="13802" width="23.28515625" style="2" customWidth="1"/>
    <col min="13803" max="13803" width="0" style="2" hidden="1" customWidth="1"/>
    <col min="13804" max="13804" width="12.28515625" style="2" customWidth="1"/>
    <col min="13805" max="14051" width="11.42578125" style="2"/>
    <col min="14052" max="14052" width="6.85546875" style="2" customWidth="1"/>
    <col min="14053" max="14053" width="13" style="2" customWidth="1"/>
    <col min="14054" max="14054" width="44.28515625" style="2" customWidth="1"/>
    <col min="14055" max="14055" width="7.42578125" style="2" customWidth="1"/>
    <col min="14056" max="14056" width="11.140625" style="2" customWidth="1"/>
    <col min="14057" max="14057" width="11.42578125" style="2"/>
    <col min="14058" max="14058" width="23.28515625" style="2" customWidth="1"/>
    <col min="14059" max="14059" width="0" style="2" hidden="1" customWidth="1"/>
    <col min="14060" max="14060" width="12.28515625" style="2" customWidth="1"/>
    <col min="14061" max="14307" width="11.42578125" style="2"/>
    <col min="14308" max="14308" width="6.85546875" style="2" customWidth="1"/>
    <col min="14309" max="14309" width="13" style="2" customWidth="1"/>
    <col min="14310" max="14310" width="44.28515625" style="2" customWidth="1"/>
    <col min="14311" max="14311" width="7.42578125" style="2" customWidth="1"/>
    <col min="14312" max="14312" width="11.140625" style="2" customWidth="1"/>
    <col min="14313" max="14313" width="11.42578125" style="2"/>
    <col min="14314" max="14314" width="23.28515625" style="2" customWidth="1"/>
    <col min="14315" max="14315" width="0" style="2" hidden="1" customWidth="1"/>
    <col min="14316" max="14316" width="12.28515625" style="2" customWidth="1"/>
    <col min="14317" max="14563" width="11.42578125" style="2"/>
    <col min="14564" max="14564" width="6.85546875" style="2" customWidth="1"/>
    <col min="14565" max="14565" width="13" style="2" customWidth="1"/>
    <col min="14566" max="14566" width="44.28515625" style="2" customWidth="1"/>
    <col min="14567" max="14567" width="7.42578125" style="2" customWidth="1"/>
    <col min="14568" max="14568" width="11.140625" style="2" customWidth="1"/>
    <col min="14569" max="14569" width="11.42578125" style="2"/>
    <col min="14570" max="14570" width="23.28515625" style="2" customWidth="1"/>
    <col min="14571" max="14571" width="0" style="2" hidden="1" customWidth="1"/>
    <col min="14572" max="14572" width="12.28515625" style="2" customWidth="1"/>
    <col min="14573" max="14819" width="11.42578125" style="2"/>
    <col min="14820" max="14820" width="6.85546875" style="2" customWidth="1"/>
    <col min="14821" max="14821" width="13" style="2" customWidth="1"/>
    <col min="14822" max="14822" width="44.28515625" style="2" customWidth="1"/>
    <col min="14823" max="14823" width="7.42578125" style="2" customWidth="1"/>
    <col min="14824" max="14824" width="11.140625" style="2" customWidth="1"/>
    <col min="14825" max="14825" width="11.42578125" style="2"/>
    <col min="14826" max="14826" width="23.28515625" style="2" customWidth="1"/>
    <col min="14827" max="14827" width="0" style="2" hidden="1" customWidth="1"/>
    <col min="14828" max="14828" width="12.28515625" style="2" customWidth="1"/>
    <col min="14829" max="15075" width="11.42578125" style="2"/>
    <col min="15076" max="15076" width="6.85546875" style="2" customWidth="1"/>
    <col min="15077" max="15077" width="13" style="2" customWidth="1"/>
    <col min="15078" max="15078" width="44.28515625" style="2" customWidth="1"/>
    <col min="15079" max="15079" width="7.42578125" style="2" customWidth="1"/>
    <col min="15080" max="15080" width="11.140625" style="2" customWidth="1"/>
    <col min="15081" max="15081" width="11.42578125" style="2"/>
    <col min="15082" max="15082" width="23.28515625" style="2" customWidth="1"/>
    <col min="15083" max="15083" width="0" style="2" hidden="1" customWidth="1"/>
    <col min="15084" max="15084" width="12.28515625" style="2" customWidth="1"/>
    <col min="15085" max="15331" width="11.42578125" style="2"/>
    <col min="15332" max="15332" width="6.85546875" style="2" customWidth="1"/>
    <col min="15333" max="15333" width="13" style="2" customWidth="1"/>
    <col min="15334" max="15334" width="44.28515625" style="2" customWidth="1"/>
    <col min="15335" max="15335" width="7.42578125" style="2" customWidth="1"/>
    <col min="15336" max="15336" width="11.140625" style="2" customWidth="1"/>
    <col min="15337" max="15337" width="11.42578125" style="2"/>
    <col min="15338" max="15338" width="23.28515625" style="2" customWidth="1"/>
    <col min="15339" max="15339" width="0" style="2" hidden="1" customWidth="1"/>
    <col min="15340" max="15340" width="12.28515625" style="2" customWidth="1"/>
    <col min="15341" max="15587" width="11.42578125" style="2"/>
    <col min="15588" max="15588" width="6.85546875" style="2" customWidth="1"/>
    <col min="15589" max="15589" width="13" style="2" customWidth="1"/>
    <col min="15590" max="15590" width="44.28515625" style="2" customWidth="1"/>
    <col min="15591" max="15591" width="7.42578125" style="2" customWidth="1"/>
    <col min="15592" max="15592" width="11.140625" style="2" customWidth="1"/>
    <col min="15593" max="15593" width="11.42578125" style="2"/>
    <col min="15594" max="15594" width="23.28515625" style="2" customWidth="1"/>
    <col min="15595" max="15595" width="0" style="2" hidden="1" customWidth="1"/>
    <col min="15596" max="15596" width="12.28515625" style="2" customWidth="1"/>
    <col min="15597" max="15843" width="11.42578125" style="2"/>
    <col min="15844" max="15844" width="6.85546875" style="2" customWidth="1"/>
    <col min="15845" max="15845" width="13" style="2" customWidth="1"/>
    <col min="15846" max="15846" width="44.28515625" style="2" customWidth="1"/>
    <col min="15847" max="15847" width="7.42578125" style="2" customWidth="1"/>
    <col min="15848" max="15848" width="11.140625" style="2" customWidth="1"/>
    <col min="15849" max="15849" width="11.42578125" style="2"/>
    <col min="15850" max="15850" width="23.28515625" style="2" customWidth="1"/>
    <col min="15851" max="15851" width="0" style="2" hidden="1" customWidth="1"/>
    <col min="15852" max="15852" width="12.28515625" style="2" customWidth="1"/>
    <col min="15853" max="16099" width="11.42578125" style="2"/>
    <col min="16100" max="16100" width="6.85546875" style="2" customWidth="1"/>
    <col min="16101" max="16101" width="13" style="2" customWidth="1"/>
    <col min="16102" max="16102" width="44.28515625" style="2" customWidth="1"/>
    <col min="16103" max="16103" width="7.42578125" style="2" customWidth="1"/>
    <col min="16104" max="16104" width="11.140625" style="2" customWidth="1"/>
    <col min="16105" max="16105" width="11.42578125" style="2"/>
    <col min="16106" max="16106" width="23.28515625" style="2" customWidth="1"/>
    <col min="16107" max="16107" width="0" style="2" hidden="1" customWidth="1"/>
    <col min="16108" max="16108" width="12.28515625" style="2" customWidth="1"/>
    <col min="16109" max="16360" width="11.42578125" style="2"/>
    <col min="16361" max="16384" width="11.42578125" style="2" customWidth="1"/>
  </cols>
  <sheetData>
    <row r="1" spans="1:10" ht="15.75" x14ac:dyDescent="0.25">
      <c r="A1" s="148"/>
      <c r="B1" s="148"/>
      <c r="C1" s="148"/>
      <c r="D1" s="148"/>
      <c r="E1" s="148"/>
      <c r="F1" s="148"/>
      <c r="G1" s="148"/>
      <c r="H1" s="148"/>
    </row>
    <row r="2" spans="1:10" x14ac:dyDescent="0.2">
      <c r="A2" s="149"/>
      <c r="B2" s="149"/>
      <c r="C2" s="149"/>
      <c r="D2" s="149"/>
      <c r="E2" s="149"/>
      <c r="F2" s="149"/>
      <c r="G2" s="149"/>
      <c r="H2" s="149"/>
    </row>
    <row r="3" spans="1:10" x14ac:dyDescent="0.2">
      <c r="A3" s="150"/>
      <c r="B3" s="150"/>
      <c r="C3" s="150"/>
      <c r="D3" s="150"/>
      <c r="E3" s="150"/>
      <c r="F3" s="150"/>
      <c r="G3" s="150"/>
      <c r="H3" s="150"/>
    </row>
    <row r="4" spans="1:10" x14ac:dyDescent="0.2">
      <c r="A4" s="2"/>
      <c r="C4" s="150"/>
      <c r="D4" s="150"/>
      <c r="E4" s="150"/>
      <c r="F4" s="150"/>
    </row>
    <row r="5" spans="1:10" x14ac:dyDescent="0.2">
      <c r="A5" s="2"/>
      <c r="C5" s="150"/>
      <c r="D5" s="150"/>
      <c r="E5" s="150"/>
      <c r="F5" s="150"/>
    </row>
    <row r="6" spans="1:10" ht="15" x14ac:dyDescent="0.25">
      <c r="A6" s="2"/>
      <c r="D6" s="126"/>
      <c r="E6" s="23"/>
      <c r="F6" s="126"/>
      <c r="G6" s="24"/>
      <c r="J6" s="127"/>
    </row>
    <row r="7" spans="1:10" x14ac:dyDescent="0.2">
      <c r="A7" s="140" t="s">
        <v>369</v>
      </c>
      <c r="B7" s="141"/>
      <c r="C7" s="151"/>
      <c r="D7" s="142" t="s">
        <v>1</v>
      </c>
      <c r="E7" s="143"/>
      <c r="F7" s="144"/>
      <c r="G7" s="117" t="s">
        <v>2</v>
      </c>
      <c r="H7" s="25" t="s">
        <v>3</v>
      </c>
    </row>
    <row r="8" spans="1:10" ht="38.25" x14ac:dyDescent="0.2">
      <c r="A8" s="140" t="s">
        <v>4</v>
      </c>
      <c r="B8" s="141"/>
      <c r="C8" s="60" t="s">
        <v>370</v>
      </c>
      <c r="D8" s="145"/>
      <c r="E8" s="146"/>
      <c r="F8" s="147"/>
      <c r="G8" s="26"/>
      <c r="H8" s="27" t="s">
        <v>5</v>
      </c>
    </row>
    <row r="9" spans="1:10" ht="15" x14ac:dyDescent="0.25">
      <c r="A9" s="129" t="s">
        <v>6</v>
      </c>
      <c r="B9" s="129"/>
      <c r="C9" s="129"/>
      <c r="D9" s="130" t="s">
        <v>7</v>
      </c>
      <c r="E9" s="130"/>
      <c r="F9" s="13" t="s">
        <v>8</v>
      </c>
      <c r="G9" s="28"/>
      <c r="H9" s="29" t="s">
        <v>9</v>
      </c>
      <c r="I9" s="127"/>
    </row>
    <row r="10" spans="1:10" x14ac:dyDescent="0.2">
      <c r="A10" s="129"/>
      <c r="B10" s="129"/>
      <c r="C10" s="129"/>
      <c r="D10" s="130"/>
      <c r="E10" s="130"/>
      <c r="F10" s="15" t="s">
        <v>10</v>
      </c>
      <c r="G10" s="30"/>
      <c r="H10" s="17" t="s">
        <v>28</v>
      </c>
    </row>
    <row r="11" spans="1:10" x14ac:dyDescent="0.2">
      <c r="A11" s="131" t="s">
        <v>11</v>
      </c>
      <c r="B11" s="131"/>
      <c r="C11" s="131"/>
      <c r="D11" s="131"/>
      <c r="E11" s="131"/>
      <c r="F11" s="131"/>
      <c r="G11" s="131"/>
      <c r="H11" s="131"/>
    </row>
    <row r="12" spans="1:10" x14ac:dyDescent="0.2">
      <c r="A12" s="131"/>
      <c r="B12" s="131"/>
      <c r="C12" s="131"/>
      <c r="D12" s="131"/>
      <c r="E12" s="131"/>
      <c r="F12" s="131"/>
      <c r="G12" s="131"/>
      <c r="H12" s="131"/>
    </row>
    <row r="13" spans="1:10" x14ac:dyDescent="0.2">
      <c r="A13" s="132" t="s">
        <v>12</v>
      </c>
      <c r="B13" s="132" t="s">
        <v>13</v>
      </c>
      <c r="C13" s="132" t="s">
        <v>14</v>
      </c>
      <c r="D13" s="132" t="s">
        <v>15</v>
      </c>
      <c r="E13" s="135" t="s">
        <v>16</v>
      </c>
      <c r="F13" s="138" t="s">
        <v>17</v>
      </c>
      <c r="G13" s="138"/>
      <c r="H13" s="139" t="s">
        <v>18</v>
      </c>
    </row>
    <row r="14" spans="1:10" x14ac:dyDescent="0.2">
      <c r="A14" s="133"/>
      <c r="B14" s="133"/>
      <c r="C14" s="133"/>
      <c r="D14" s="133"/>
      <c r="E14" s="136"/>
      <c r="F14" s="138"/>
      <c r="G14" s="138"/>
      <c r="H14" s="139"/>
    </row>
    <row r="15" spans="1:10" ht="14.1" customHeight="1" x14ac:dyDescent="0.2">
      <c r="A15" s="134"/>
      <c r="B15" s="134"/>
      <c r="C15" s="134"/>
      <c r="D15" s="134"/>
      <c r="E15" s="137"/>
      <c r="F15" s="32" t="s">
        <v>19</v>
      </c>
      <c r="G15" s="122" t="s">
        <v>20</v>
      </c>
      <c r="H15" s="112" t="s">
        <v>21</v>
      </c>
    </row>
    <row r="16" spans="1:10" s="37" customFormat="1" x14ac:dyDescent="0.2">
      <c r="A16" s="58"/>
      <c r="B16" s="61" t="s">
        <v>31</v>
      </c>
      <c r="C16" s="62" t="s">
        <v>37</v>
      </c>
      <c r="D16" s="113"/>
      <c r="E16" s="124"/>
      <c r="F16" s="115"/>
      <c r="G16" s="31"/>
      <c r="H16" s="116"/>
    </row>
    <row r="17" spans="1:8" s="37" customFormat="1" ht="84" x14ac:dyDescent="0.2">
      <c r="A17" s="45">
        <v>1</v>
      </c>
      <c r="B17" s="68">
        <v>500100281</v>
      </c>
      <c r="C17" s="64" t="s">
        <v>133</v>
      </c>
      <c r="D17" s="55" t="s">
        <v>32</v>
      </c>
      <c r="E17" s="65">
        <v>1100</v>
      </c>
      <c r="F17" s="40"/>
      <c r="G17" s="123"/>
      <c r="H17" s="114"/>
    </row>
    <row r="18" spans="1:8" s="37" customFormat="1" ht="60" x14ac:dyDescent="0.2">
      <c r="A18" s="45">
        <v>2</v>
      </c>
      <c r="B18" s="41">
        <v>500100008</v>
      </c>
      <c r="C18" s="64" t="s">
        <v>38</v>
      </c>
      <c r="D18" s="55" t="s">
        <v>32</v>
      </c>
      <c r="E18" s="65">
        <v>70.7</v>
      </c>
      <c r="F18" s="40"/>
      <c r="G18" s="63"/>
      <c r="H18" s="114"/>
    </row>
    <row r="19" spans="1:8" s="37" customFormat="1" ht="60" x14ac:dyDescent="0.2">
      <c r="A19" s="45">
        <v>3</v>
      </c>
      <c r="B19" s="41">
        <v>500100065</v>
      </c>
      <c r="C19" s="64" t="s">
        <v>39</v>
      </c>
      <c r="D19" s="55" t="s">
        <v>32</v>
      </c>
      <c r="E19" s="65">
        <v>110</v>
      </c>
      <c r="F19" s="40"/>
      <c r="G19" s="31"/>
      <c r="H19" s="114"/>
    </row>
    <row r="20" spans="1:8" s="37" customFormat="1" ht="96" x14ac:dyDescent="0.2">
      <c r="A20" s="45">
        <v>4</v>
      </c>
      <c r="B20" s="41">
        <v>500100047</v>
      </c>
      <c r="C20" s="64" t="s">
        <v>40</v>
      </c>
      <c r="D20" s="55" t="s">
        <v>32</v>
      </c>
      <c r="E20" s="65">
        <v>1010</v>
      </c>
      <c r="F20" s="40"/>
      <c r="G20" s="123"/>
      <c r="H20" s="114"/>
    </row>
    <row r="21" spans="1:8" s="37" customFormat="1" ht="108" x14ac:dyDescent="0.2">
      <c r="A21" s="45">
        <v>5</v>
      </c>
      <c r="B21" s="41">
        <v>500100048</v>
      </c>
      <c r="C21" s="64" t="s">
        <v>41</v>
      </c>
      <c r="D21" s="55" t="s">
        <v>32</v>
      </c>
      <c r="E21" s="65">
        <v>1010</v>
      </c>
      <c r="F21" s="40"/>
      <c r="G21" s="123"/>
      <c r="H21" s="114"/>
    </row>
    <row r="22" spans="1:8" s="37" customFormat="1" ht="60" x14ac:dyDescent="0.2">
      <c r="A22" s="45">
        <v>6</v>
      </c>
      <c r="B22" s="41">
        <v>111103002</v>
      </c>
      <c r="C22" s="64" t="s">
        <v>365</v>
      </c>
      <c r="D22" s="55" t="s">
        <v>34</v>
      </c>
      <c r="E22" s="65">
        <v>299.68</v>
      </c>
      <c r="F22" s="40"/>
      <c r="G22" s="123"/>
      <c r="H22" s="114"/>
    </row>
    <row r="23" spans="1:8" s="37" customFormat="1" ht="60" x14ac:dyDescent="0.2">
      <c r="A23" s="45">
        <v>7</v>
      </c>
      <c r="B23" s="41">
        <v>111118267</v>
      </c>
      <c r="C23" s="74" t="s">
        <v>366</v>
      </c>
      <c r="D23" s="55" t="s">
        <v>34</v>
      </c>
      <c r="E23" s="65">
        <v>264</v>
      </c>
      <c r="F23" s="40"/>
      <c r="G23" s="123"/>
      <c r="H23" s="114"/>
    </row>
    <row r="24" spans="1:8" s="37" customFormat="1" x14ac:dyDescent="0.2">
      <c r="A24" s="45"/>
      <c r="B24" s="50" t="s">
        <v>36</v>
      </c>
      <c r="C24" s="69" t="s">
        <v>42</v>
      </c>
      <c r="D24" s="70"/>
      <c r="E24" s="71"/>
      <c r="F24" s="40"/>
      <c r="G24" s="123"/>
      <c r="H24" s="114"/>
    </row>
    <row r="25" spans="1:8" s="37" customFormat="1" ht="48" x14ac:dyDescent="0.2">
      <c r="A25" s="45">
        <v>8</v>
      </c>
      <c r="B25" s="41">
        <v>500104642</v>
      </c>
      <c r="C25" s="64" t="s">
        <v>134</v>
      </c>
      <c r="D25" s="55" t="s">
        <v>34</v>
      </c>
      <c r="E25" s="65">
        <v>372.55</v>
      </c>
      <c r="F25" s="40"/>
      <c r="G25" s="123"/>
      <c r="H25" s="114"/>
    </row>
    <row r="26" spans="1:8" s="37" customFormat="1" ht="108" x14ac:dyDescent="0.2">
      <c r="A26" s="45">
        <v>9</v>
      </c>
      <c r="B26" s="41">
        <v>500104643</v>
      </c>
      <c r="C26" s="74" t="s">
        <v>43</v>
      </c>
      <c r="D26" s="55" t="s">
        <v>34</v>
      </c>
      <c r="E26" s="65">
        <v>430</v>
      </c>
      <c r="F26" s="40"/>
      <c r="G26" s="123"/>
      <c r="H26" s="114"/>
    </row>
    <row r="27" spans="1:8" s="37" customFormat="1" ht="60" x14ac:dyDescent="0.2">
      <c r="A27" s="45">
        <v>10</v>
      </c>
      <c r="B27" s="41">
        <v>500200003</v>
      </c>
      <c r="C27" s="64" t="s">
        <v>109</v>
      </c>
      <c r="D27" s="55" t="s">
        <v>32</v>
      </c>
      <c r="E27" s="65">
        <v>321.60000000000002</v>
      </c>
      <c r="F27" s="40"/>
      <c r="G27" s="123"/>
      <c r="H27" s="114"/>
    </row>
    <row r="28" spans="1:8" s="37" customFormat="1" ht="60" x14ac:dyDescent="0.2">
      <c r="A28" s="45">
        <v>11</v>
      </c>
      <c r="B28" s="41">
        <v>500200015</v>
      </c>
      <c r="C28" s="64" t="s">
        <v>110</v>
      </c>
      <c r="D28" s="55" t="s">
        <v>32</v>
      </c>
      <c r="E28" s="65">
        <v>457.8</v>
      </c>
      <c r="F28" s="40"/>
      <c r="G28" s="123"/>
      <c r="H28" s="114"/>
    </row>
    <row r="29" spans="1:8" s="37" customFormat="1" ht="60" x14ac:dyDescent="0.2">
      <c r="A29" s="45">
        <v>12</v>
      </c>
      <c r="B29" s="41">
        <v>500200018</v>
      </c>
      <c r="C29" s="64" t="s">
        <v>111</v>
      </c>
      <c r="D29" s="55" t="s">
        <v>112</v>
      </c>
      <c r="E29" s="65">
        <v>542.70000000000005</v>
      </c>
      <c r="F29" s="40"/>
      <c r="G29" s="123"/>
      <c r="H29" s="114"/>
    </row>
    <row r="30" spans="1:8" s="37" customFormat="1" ht="60" x14ac:dyDescent="0.2">
      <c r="A30" s="45">
        <v>13</v>
      </c>
      <c r="B30" s="41">
        <v>500200020</v>
      </c>
      <c r="C30" s="64" t="s">
        <v>113</v>
      </c>
      <c r="D30" s="55" t="s">
        <v>112</v>
      </c>
      <c r="E30" s="65">
        <v>3538.6</v>
      </c>
      <c r="F30" s="40"/>
      <c r="G30" s="123"/>
      <c r="H30" s="114"/>
    </row>
    <row r="31" spans="1:8" s="37" customFormat="1" ht="60" x14ac:dyDescent="0.2">
      <c r="A31" s="45">
        <v>14</v>
      </c>
      <c r="B31" s="41">
        <v>500200021</v>
      </c>
      <c r="C31" s="64" t="s">
        <v>114</v>
      </c>
      <c r="D31" s="55" t="s">
        <v>112</v>
      </c>
      <c r="E31" s="65">
        <v>4805.1000000000004</v>
      </c>
      <c r="F31" s="40"/>
      <c r="G31" s="123"/>
      <c r="H31" s="114"/>
    </row>
    <row r="32" spans="1:8" s="37" customFormat="1" ht="60" x14ac:dyDescent="0.2">
      <c r="A32" s="45">
        <v>15</v>
      </c>
      <c r="B32" s="41">
        <v>500200022</v>
      </c>
      <c r="C32" s="64" t="s">
        <v>115</v>
      </c>
      <c r="D32" s="55" t="s">
        <v>112</v>
      </c>
      <c r="E32" s="65">
        <v>613.4</v>
      </c>
      <c r="F32" s="40"/>
      <c r="G32" s="123"/>
      <c r="H32" s="114"/>
    </row>
    <row r="33" spans="1:8" s="37" customFormat="1" ht="60" x14ac:dyDescent="0.2">
      <c r="A33" s="45">
        <v>16</v>
      </c>
      <c r="B33" s="41">
        <v>500200013</v>
      </c>
      <c r="C33" s="64" t="s">
        <v>116</v>
      </c>
      <c r="D33" s="55" t="s">
        <v>34</v>
      </c>
      <c r="E33" s="65">
        <v>82.4</v>
      </c>
      <c r="F33" s="40"/>
      <c r="G33" s="123"/>
      <c r="H33" s="114"/>
    </row>
    <row r="34" spans="1:8" s="37" customFormat="1" ht="60" x14ac:dyDescent="0.2">
      <c r="A34" s="45">
        <v>17</v>
      </c>
      <c r="B34" s="41">
        <v>500201114</v>
      </c>
      <c r="C34" s="64" t="s">
        <v>135</v>
      </c>
      <c r="D34" s="55" t="s">
        <v>32</v>
      </c>
      <c r="E34" s="65">
        <v>1000</v>
      </c>
      <c r="F34" s="40"/>
      <c r="G34" s="123"/>
      <c r="H34" s="114"/>
    </row>
    <row r="35" spans="1:8" s="37" customFormat="1" ht="48" x14ac:dyDescent="0.2">
      <c r="A35" s="45">
        <v>18</v>
      </c>
      <c r="B35" s="41">
        <v>500201118</v>
      </c>
      <c r="C35" s="64" t="s">
        <v>136</v>
      </c>
      <c r="D35" s="55" t="s">
        <v>33</v>
      </c>
      <c r="E35" s="65">
        <v>250</v>
      </c>
      <c r="F35" s="40"/>
      <c r="G35" s="123"/>
      <c r="H35" s="114"/>
    </row>
    <row r="36" spans="1:8" s="37" customFormat="1" ht="108" x14ac:dyDescent="0.2">
      <c r="A36" s="45">
        <v>19</v>
      </c>
      <c r="B36" s="41">
        <v>500407508</v>
      </c>
      <c r="C36" s="64" t="s">
        <v>44</v>
      </c>
      <c r="D36" s="55" t="s">
        <v>32</v>
      </c>
      <c r="E36" s="65">
        <v>998.95</v>
      </c>
      <c r="F36" s="40"/>
      <c r="G36" s="123"/>
      <c r="H36" s="114"/>
    </row>
    <row r="37" spans="1:8" s="37" customFormat="1" x14ac:dyDescent="0.2">
      <c r="A37" s="45"/>
      <c r="B37" s="50" t="s">
        <v>295</v>
      </c>
      <c r="C37" s="69" t="s">
        <v>46</v>
      </c>
      <c r="D37" s="55"/>
      <c r="E37" s="65"/>
      <c r="F37" s="40"/>
      <c r="G37" s="123"/>
      <c r="H37" s="114"/>
    </row>
    <row r="38" spans="1:8" s="37" customFormat="1" ht="60" x14ac:dyDescent="0.2">
      <c r="A38" s="45">
        <v>20</v>
      </c>
      <c r="B38" s="41">
        <v>500300032</v>
      </c>
      <c r="C38" s="67" t="s">
        <v>117</v>
      </c>
      <c r="D38" s="55" t="s">
        <v>32</v>
      </c>
      <c r="E38" s="65">
        <v>237.2</v>
      </c>
      <c r="F38" s="40"/>
      <c r="G38" s="123"/>
      <c r="H38" s="114"/>
    </row>
    <row r="39" spans="1:8" s="37" customFormat="1" ht="60" x14ac:dyDescent="0.2">
      <c r="A39" s="45">
        <v>21</v>
      </c>
      <c r="B39" s="41">
        <v>500300037</v>
      </c>
      <c r="C39" s="67" t="s">
        <v>118</v>
      </c>
      <c r="D39" s="55" t="s">
        <v>112</v>
      </c>
      <c r="E39" s="65">
        <v>2902.7</v>
      </c>
      <c r="F39" s="40"/>
      <c r="G39" s="123"/>
      <c r="H39" s="114"/>
    </row>
    <row r="40" spans="1:8" s="37" customFormat="1" ht="60" x14ac:dyDescent="0.2">
      <c r="A40" s="45">
        <v>22</v>
      </c>
      <c r="B40" s="41">
        <v>500300038</v>
      </c>
      <c r="C40" s="67" t="s">
        <v>119</v>
      </c>
      <c r="D40" s="55" t="s">
        <v>112</v>
      </c>
      <c r="E40" s="65">
        <v>8782.6</v>
      </c>
      <c r="F40" s="40"/>
      <c r="G40" s="123"/>
      <c r="H40" s="114"/>
    </row>
    <row r="41" spans="1:8" s="37" customFormat="1" ht="60" x14ac:dyDescent="0.2">
      <c r="A41" s="45">
        <v>23</v>
      </c>
      <c r="B41" s="41">
        <v>500300039</v>
      </c>
      <c r="C41" s="67" t="s">
        <v>120</v>
      </c>
      <c r="D41" s="55" t="s">
        <v>112</v>
      </c>
      <c r="E41" s="65">
        <v>104.6</v>
      </c>
      <c r="F41" s="40"/>
      <c r="G41" s="123"/>
      <c r="H41" s="114"/>
    </row>
    <row r="42" spans="1:8" s="37" customFormat="1" ht="60" x14ac:dyDescent="0.2">
      <c r="A42" s="45">
        <v>24</v>
      </c>
      <c r="B42" s="41">
        <v>500300040</v>
      </c>
      <c r="C42" s="67" t="s">
        <v>121</v>
      </c>
      <c r="D42" s="55" t="s">
        <v>112</v>
      </c>
      <c r="E42" s="65">
        <v>342.5</v>
      </c>
      <c r="F42" s="40"/>
      <c r="G42" s="123"/>
      <c r="H42" s="114"/>
    </row>
    <row r="43" spans="1:8" s="37" customFormat="1" ht="60" x14ac:dyDescent="0.2">
      <c r="A43" s="45">
        <v>25</v>
      </c>
      <c r="B43" s="41">
        <v>500300041</v>
      </c>
      <c r="C43" s="67" t="s">
        <v>122</v>
      </c>
      <c r="D43" s="55" t="s">
        <v>112</v>
      </c>
      <c r="E43" s="65">
        <v>2174.5</v>
      </c>
      <c r="F43" s="40"/>
      <c r="G43" s="123"/>
      <c r="H43" s="114"/>
    </row>
    <row r="44" spans="1:8" s="37" customFormat="1" ht="60" x14ac:dyDescent="0.2">
      <c r="A44" s="45">
        <v>26</v>
      </c>
      <c r="B44" s="41">
        <v>500300042</v>
      </c>
      <c r="C44" s="67" t="s">
        <v>123</v>
      </c>
      <c r="D44" s="55" t="s">
        <v>112</v>
      </c>
      <c r="E44" s="65">
        <v>1208.3</v>
      </c>
      <c r="F44" s="40"/>
      <c r="G44" s="123"/>
      <c r="H44" s="114"/>
    </row>
    <row r="45" spans="1:8" s="37" customFormat="1" ht="72" x14ac:dyDescent="0.2">
      <c r="A45" s="45">
        <v>27</v>
      </c>
      <c r="B45" s="41">
        <v>500300030</v>
      </c>
      <c r="C45" s="67" t="s">
        <v>124</v>
      </c>
      <c r="D45" s="55" t="s">
        <v>32</v>
      </c>
      <c r="E45" s="65" t="s">
        <v>125</v>
      </c>
      <c r="F45" s="40"/>
      <c r="G45" s="123"/>
      <c r="H45" s="114"/>
    </row>
    <row r="46" spans="1:8" s="37" customFormat="1" ht="72" x14ac:dyDescent="0.2">
      <c r="A46" s="45">
        <v>28</v>
      </c>
      <c r="B46" s="41">
        <v>500300045</v>
      </c>
      <c r="C46" s="67" t="s">
        <v>126</v>
      </c>
      <c r="D46" s="55" t="s">
        <v>34</v>
      </c>
      <c r="E46" s="65">
        <v>150.5</v>
      </c>
      <c r="F46" s="40"/>
      <c r="G46" s="123"/>
      <c r="H46" s="114"/>
    </row>
    <row r="47" spans="1:8" s="37" customFormat="1" ht="84" x14ac:dyDescent="0.2">
      <c r="A47" s="45">
        <v>29</v>
      </c>
      <c r="B47" s="41">
        <v>500300061</v>
      </c>
      <c r="C47" s="67" t="s">
        <v>127</v>
      </c>
      <c r="D47" s="55" t="s">
        <v>35</v>
      </c>
      <c r="E47" s="65">
        <v>1792</v>
      </c>
      <c r="F47" s="40"/>
      <c r="G47" s="123"/>
      <c r="H47" s="114"/>
    </row>
    <row r="48" spans="1:8" s="37" customFormat="1" ht="60" x14ac:dyDescent="0.2">
      <c r="A48" s="45">
        <v>30</v>
      </c>
      <c r="B48" s="41">
        <v>500300065</v>
      </c>
      <c r="C48" s="67" t="s">
        <v>128</v>
      </c>
      <c r="D48" s="55" t="s">
        <v>32</v>
      </c>
      <c r="E48" s="65">
        <v>1067.8</v>
      </c>
      <c r="F48" s="40"/>
      <c r="G48" s="123"/>
      <c r="H48" s="114"/>
    </row>
    <row r="49" spans="1:11" s="37" customFormat="1" x14ac:dyDescent="0.2">
      <c r="A49" s="45"/>
      <c r="B49" s="50" t="s">
        <v>296</v>
      </c>
      <c r="C49" s="69" t="s">
        <v>47</v>
      </c>
      <c r="D49" s="55"/>
      <c r="E49" s="65"/>
      <c r="F49" s="40"/>
      <c r="G49" s="123"/>
      <c r="H49" s="114"/>
    </row>
    <row r="50" spans="1:11" s="37" customFormat="1" ht="120" x14ac:dyDescent="0.2">
      <c r="A50" s="45">
        <v>31</v>
      </c>
      <c r="B50" s="41">
        <v>500400040</v>
      </c>
      <c r="C50" s="74" t="s">
        <v>137</v>
      </c>
      <c r="D50" s="55" t="s">
        <v>33</v>
      </c>
      <c r="E50" s="65">
        <v>700</v>
      </c>
      <c r="F50" s="40"/>
      <c r="G50" s="123"/>
      <c r="H50" s="114"/>
    </row>
    <row r="51" spans="1:11" s="37" customFormat="1" ht="108" x14ac:dyDescent="0.2">
      <c r="A51" s="45">
        <v>32</v>
      </c>
      <c r="B51" s="41">
        <v>500400065</v>
      </c>
      <c r="C51" s="72" t="s">
        <v>45</v>
      </c>
      <c r="D51" s="73" t="s">
        <v>32</v>
      </c>
      <c r="E51" s="65">
        <v>1673.58</v>
      </c>
      <c r="F51" s="40"/>
      <c r="G51" s="123"/>
      <c r="H51" s="114"/>
      <c r="K51" s="101"/>
    </row>
    <row r="52" spans="1:11" s="37" customFormat="1" ht="120" x14ac:dyDescent="0.2">
      <c r="A52" s="45">
        <v>33</v>
      </c>
      <c r="B52" s="41">
        <v>500400054</v>
      </c>
      <c r="C52" s="64" t="s">
        <v>138</v>
      </c>
      <c r="D52" s="55" t="s">
        <v>33</v>
      </c>
      <c r="E52" s="65">
        <v>375</v>
      </c>
      <c r="F52" s="40"/>
      <c r="G52" s="123"/>
      <c r="H52" s="114"/>
    </row>
    <row r="53" spans="1:11" s="37" customFormat="1" ht="96" x14ac:dyDescent="0.2">
      <c r="A53" s="45">
        <v>34</v>
      </c>
      <c r="B53" s="41">
        <v>500407509</v>
      </c>
      <c r="C53" s="64" t="s">
        <v>48</v>
      </c>
      <c r="D53" s="55" t="s">
        <v>32</v>
      </c>
      <c r="E53" s="65">
        <v>5.67</v>
      </c>
      <c r="F53" s="40"/>
      <c r="G53" s="123"/>
      <c r="H53" s="114"/>
    </row>
    <row r="54" spans="1:11" s="37" customFormat="1" ht="60" x14ac:dyDescent="0.2">
      <c r="A54" s="45">
        <v>35</v>
      </c>
      <c r="B54" s="41">
        <v>500502275</v>
      </c>
      <c r="C54" s="64" t="s">
        <v>130</v>
      </c>
      <c r="D54" s="55" t="s">
        <v>34</v>
      </c>
      <c r="E54" s="65">
        <v>250</v>
      </c>
      <c r="F54" s="40"/>
      <c r="G54" s="123"/>
      <c r="H54" s="114"/>
    </row>
    <row r="55" spans="1:11" s="37" customFormat="1" ht="48" x14ac:dyDescent="0.2">
      <c r="A55" s="45">
        <v>36</v>
      </c>
      <c r="B55" s="41">
        <v>500400099</v>
      </c>
      <c r="C55" s="75" t="s">
        <v>131</v>
      </c>
      <c r="D55" s="55" t="s">
        <v>33</v>
      </c>
      <c r="E55" s="65">
        <v>140</v>
      </c>
      <c r="F55" s="40"/>
      <c r="G55" s="123"/>
      <c r="H55" s="114"/>
    </row>
    <row r="56" spans="1:11" s="37" customFormat="1" x14ac:dyDescent="0.2">
      <c r="A56" s="45"/>
      <c r="B56" s="50" t="s">
        <v>298</v>
      </c>
      <c r="C56" s="102" t="s">
        <v>297</v>
      </c>
      <c r="D56" s="55"/>
      <c r="E56" s="65"/>
      <c r="F56" s="40"/>
      <c r="G56" s="123"/>
      <c r="H56" s="114"/>
    </row>
    <row r="57" spans="1:11" s="37" customFormat="1" ht="120" x14ac:dyDescent="0.2">
      <c r="A57" s="45">
        <v>37</v>
      </c>
      <c r="B57" s="41">
        <v>500503553</v>
      </c>
      <c r="C57" s="67" t="s">
        <v>139</v>
      </c>
      <c r="D57" s="55" t="s">
        <v>32</v>
      </c>
      <c r="E57" s="65">
        <v>980</v>
      </c>
      <c r="F57" s="40"/>
      <c r="G57" s="123"/>
      <c r="H57" s="114"/>
    </row>
    <row r="58" spans="1:11" s="37" customFormat="1" ht="72" x14ac:dyDescent="0.2">
      <c r="A58" s="45">
        <v>38</v>
      </c>
      <c r="B58" s="41">
        <v>500502433</v>
      </c>
      <c r="C58" s="67" t="s">
        <v>140</v>
      </c>
      <c r="D58" s="55" t="s">
        <v>33</v>
      </c>
      <c r="E58" s="65">
        <v>1250</v>
      </c>
      <c r="F58" s="40"/>
      <c r="G58" s="80"/>
      <c r="H58" s="59"/>
      <c r="I58" s="98"/>
    </row>
    <row r="59" spans="1:11" s="37" customFormat="1" ht="60" x14ac:dyDescent="0.2">
      <c r="A59" s="45">
        <v>39</v>
      </c>
      <c r="B59" s="41">
        <v>500400587</v>
      </c>
      <c r="C59" s="64" t="s">
        <v>141</v>
      </c>
      <c r="D59" s="55" t="s">
        <v>32</v>
      </c>
      <c r="E59" s="65">
        <v>1790.0900000000001</v>
      </c>
      <c r="F59" s="46"/>
      <c r="G59" s="80"/>
      <c r="H59" s="59"/>
      <c r="I59" s="99"/>
    </row>
    <row r="60" spans="1:11" s="37" customFormat="1" ht="60" x14ac:dyDescent="0.2">
      <c r="A60" s="45">
        <v>40</v>
      </c>
      <c r="B60" s="41">
        <v>500505314</v>
      </c>
      <c r="C60" s="64" t="s">
        <v>49</v>
      </c>
      <c r="D60" s="55" t="s">
        <v>32</v>
      </c>
      <c r="E60" s="65">
        <v>641.78</v>
      </c>
      <c r="F60" s="40"/>
      <c r="G60" s="80"/>
      <c r="H60" s="59"/>
      <c r="I60" s="99"/>
    </row>
    <row r="61" spans="1:11" s="37" customFormat="1" ht="60" x14ac:dyDescent="0.2">
      <c r="A61" s="45">
        <v>41</v>
      </c>
      <c r="B61" s="41">
        <v>500505315</v>
      </c>
      <c r="C61" s="64" t="s">
        <v>50</v>
      </c>
      <c r="D61" s="55" t="s">
        <v>32</v>
      </c>
      <c r="E61" s="65">
        <v>324</v>
      </c>
      <c r="F61" s="40"/>
      <c r="G61" s="80"/>
      <c r="H61" s="59"/>
      <c r="I61" s="99"/>
    </row>
    <row r="62" spans="1:11" s="37" customFormat="1" ht="84" x14ac:dyDescent="0.2">
      <c r="A62" s="45">
        <v>42</v>
      </c>
      <c r="B62" s="41">
        <v>500505316</v>
      </c>
      <c r="C62" s="64" t="s">
        <v>129</v>
      </c>
      <c r="D62" s="55" t="s">
        <v>32</v>
      </c>
      <c r="E62" s="65">
        <v>173</v>
      </c>
      <c r="F62" s="40"/>
      <c r="G62" s="80"/>
      <c r="H62" s="59"/>
      <c r="I62" s="99"/>
    </row>
    <row r="63" spans="1:11" s="37" customFormat="1" ht="120" x14ac:dyDescent="0.2">
      <c r="A63" s="45">
        <v>43</v>
      </c>
      <c r="B63" s="41">
        <v>500504343</v>
      </c>
      <c r="C63" s="74" t="s">
        <v>142</v>
      </c>
      <c r="D63" s="55" t="s">
        <v>32</v>
      </c>
      <c r="E63" s="65">
        <v>166.07</v>
      </c>
      <c r="F63" s="40"/>
      <c r="G63" s="80"/>
      <c r="H63" s="59"/>
      <c r="I63" s="99"/>
    </row>
    <row r="64" spans="1:11" s="37" customFormat="1" ht="108" x14ac:dyDescent="0.2">
      <c r="A64" s="45">
        <v>44</v>
      </c>
      <c r="B64" s="41">
        <v>500505317</v>
      </c>
      <c r="C64" s="74" t="s">
        <v>143</v>
      </c>
      <c r="D64" s="55" t="s">
        <v>33</v>
      </c>
      <c r="E64" s="65">
        <v>230</v>
      </c>
      <c r="F64" s="40"/>
      <c r="G64" s="80"/>
      <c r="H64" s="59"/>
      <c r="I64" s="99"/>
    </row>
    <row r="65" spans="1:9" s="37" customFormat="1" ht="180" x14ac:dyDescent="0.2">
      <c r="A65" s="45">
        <v>45</v>
      </c>
      <c r="B65" s="41">
        <v>500503081</v>
      </c>
      <c r="C65" s="74" t="s">
        <v>132</v>
      </c>
      <c r="D65" s="55" t="s">
        <v>32</v>
      </c>
      <c r="E65" s="65">
        <v>1250</v>
      </c>
      <c r="F65" s="40"/>
      <c r="G65" s="80"/>
      <c r="H65" s="59"/>
      <c r="I65" s="99"/>
    </row>
    <row r="66" spans="1:9" s="37" customFormat="1" ht="144" x14ac:dyDescent="0.2">
      <c r="A66" s="45">
        <v>46</v>
      </c>
      <c r="B66" s="41">
        <v>500504603</v>
      </c>
      <c r="C66" s="74" t="s">
        <v>152</v>
      </c>
      <c r="D66" s="55" t="s">
        <v>32</v>
      </c>
      <c r="E66" s="65">
        <v>970</v>
      </c>
      <c r="F66" s="40"/>
      <c r="G66" s="80"/>
      <c r="H66" s="59"/>
      <c r="I66" s="99"/>
    </row>
    <row r="67" spans="1:9" s="37" customFormat="1" x14ac:dyDescent="0.2">
      <c r="A67" s="45"/>
      <c r="B67" s="50" t="s">
        <v>299</v>
      </c>
      <c r="C67" s="69" t="s">
        <v>51</v>
      </c>
      <c r="D67" s="55"/>
      <c r="E67" s="65"/>
      <c r="F67" s="40"/>
      <c r="G67" s="80"/>
      <c r="H67" s="59"/>
      <c r="I67" s="99"/>
    </row>
    <row r="68" spans="1:9" s="37" customFormat="1" ht="60" x14ac:dyDescent="0.2">
      <c r="A68" s="45">
        <v>47</v>
      </c>
      <c r="B68" s="41">
        <v>500607418</v>
      </c>
      <c r="C68" s="64" t="s">
        <v>144</v>
      </c>
      <c r="D68" s="55" t="s">
        <v>35</v>
      </c>
      <c r="E68" s="65">
        <v>3</v>
      </c>
      <c r="F68" s="40"/>
      <c r="G68" s="100"/>
      <c r="H68" s="59"/>
      <c r="I68" s="99"/>
    </row>
    <row r="69" spans="1:9" s="37" customFormat="1" ht="144" x14ac:dyDescent="0.2">
      <c r="A69" s="45">
        <v>48</v>
      </c>
      <c r="B69" s="41">
        <v>500607963</v>
      </c>
      <c r="C69" s="74" t="s">
        <v>151</v>
      </c>
      <c r="D69" s="55" t="s">
        <v>35</v>
      </c>
      <c r="E69" s="65">
        <v>19</v>
      </c>
      <c r="F69" s="40"/>
      <c r="G69" s="100"/>
      <c r="H69" s="59"/>
      <c r="I69" s="99"/>
    </row>
    <row r="70" spans="1:9" s="37" customFormat="1" ht="144" x14ac:dyDescent="0.2">
      <c r="A70" s="45">
        <v>49</v>
      </c>
      <c r="B70" s="41">
        <v>500607964</v>
      </c>
      <c r="C70" s="64" t="s">
        <v>145</v>
      </c>
      <c r="D70" s="55" t="s">
        <v>35</v>
      </c>
      <c r="E70" s="65">
        <v>7</v>
      </c>
      <c r="F70" s="40"/>
      <c r="G70" s="100"/>
      <c r="H70" s="59"/>
      <c r="I70" s="99"/>
    </row>
    <row r="71" spans="1:9" s="37" customFormat="1" ht="168" x14ac:dyDescent="0.2">
      <c r="A71" s="45">
        <v>50</v>
      </c>
      <c r="B71" s="41">
        <v>500607965</v>
      </c>
      <c r="C71" s="64" t="s">
        <v>146</v>
      </c>
      <c r="D71" s="55" t="s">
        <v>35</v>
      </c>
      <c r="E71" s="65">
        <v>4</v>
      </c>
      <c r="F71" s="40"/>
      <c r="G71" s="100"/>
      <c r="H71" s="59"/>
      <c r="I71" s="99"/>
    </row>
    <row r="72" spans="1:9" s="37" customFormat="1" ht="144" x14ac:dyDescent="0.2">
      <c r="A72" s="45">
        <v>51</v>
      </c>
      <c r="B72" s="41">
        <v>500607966</v>
      </c>
      <c r="C72" s="64" t="s">
        <v>147</v>
      </c>
      <c r="D72" s="55" t="s">
        <v>35</v>
      </c>
      <c r="E72" s="65">
        <v>2</v>
      </c>
      <c r="F72" s="40"/>
      <c r="G72" s="100"/>
      <c r="H72" s="59"/>
      <c r="I72" s="99"/>
    </row>
    <row r="73" spans="1:9" s="37" customFormat="1" ht="144" x14ac:dyDescent="0.2">
      <c r="A73" s="45">
        <v>52</v>
      </c>
      <c r="B73" s="41">
        <v>500607967</v>
      </c>
      <c r="C73" s="64" t="s">
        <v>148</v>
      </c>
      <c r="D73" s="55" t="s">
        <v>35</v>
      </c>
      <c r="E73" s="65">
        <v>2</v>
      </c>
      <c r="F73" s="40"/>
      <c r="G73" s="100"/>
      <c r="H73" s="59"/>
      <c r="I73" s="99"/>
    </row>
    <row r="74" spans="1:9" s="37" customFormat="1" ht="168" x14ac:dyDescent="0.2">
      <c r="A74" s="45">
        <v>53</v>
      </c>
      <c r="B74" s="41">
        <v>500607968</v>
      </c>
      <c r="C74" s="74" t="s">
        <v>149</v>
      </c>
      <c r="D74" s="55" t="s">
        <v>35</v>
      </c>
      <c r="E74" s="65">
        <v>2</v>
      </c>
      <c r="F74" s="40"/>
      <c r="G74" s="100"/>
      <c r="H74" s="59"/>
      <c r="I74" s="99"/>
    </row>
    <row r="75" spans="1:9" s="37" customFormat="1" ht="168" x14ac:dyDescent="0.2">
      <c r="A75" s="45">
        <v>54</v>
      </c>
      <c r="B75" s="41">
        <v>500607969</v>
      </c>
      <c r="C75" s="74" t="s">
        <v>150</v>
      </c>
      <c r="D75" s="55" t="s">
        <v>35</v>
      </c>
      <c r="E75" s="65">
        <v>5</v>
      </c>
      <c r="F75" s="40"/>
      <c r="G75" s="100"/>
      <c r="H75" s="59"/>
      <c r="I75" s="99"/>
    </row>
    <row r="76" spans="1:9" s="37" customFormat="1" ht="180" x14ac:dyDescent="0.2">
      <c r="A76" s="45">
        <v>55</v>
      </c>
      <c r="B76" s="41">
        <v>501002672</v>
      </c>
      <c r="C76" s="74" t="s">
        <v>364</v>
      </c>
      <c r="D76" s="55" t="s">
        <v>35</v>
      </c>
      <c r="E76" s="65">
        <v>15</v>
      </c>
      <c r="F76" s="40"/>
      <c r="G76" s="100"/>
      <c r="H76" s="59"/>
      <c r="I76" s="99"/>
    </row>
    <row r="77" spans="1:9" s="37" customFormat="1" ht="180" x14ac:dyDescent="0.2">
      <c r="A77" s="45">
        <v>56</v>
      </c>
      <c r="B77" s="41">
        <v>501002673</v>
      </c>
      <c r="C77" s="74" t="s">
        <v>363</v>
      </c>
      <c r="D77" s="55" t="s">
        <v>35</v>
      </c>
      <c r="E77" s="65">
        <v>3</v>
      </c>
      <c r="F77" s="40"/>
      <c r="G77" s="100"/>
      <c r="H77" s="59"/>
      <c r="I77" s="99"/>
    </row>
    <row r="78" spans="1:9" s="37" customFormat="1" ht="192" x14ac:dyDescent="0.2">
      <c r="A78" s="45">
        <v>57</v>
      </c>
      <c r="B78" s="41">
        <v>501002674</v>
      </c>
      <c r="C78" s="74" t="s">
        <v>362</v>
      </c>
      <c r="D78" s="55" t="s">
        <v>35</v>
      </c>
      <c r="E78" s="65">
        <v>1</v>
      </c>
      <c r="F78" s="40"/>
      <c r="G78" s="100"/>
      <c r="H78" s="59"/>
      <c r="I78" s="99"/>
    </row>
    <row r="79" spans="1:9" s="37" customFormat="1" x14ac:dyDescent="0.2">
      <c r="A79" s="45"/>
      <c r="B79" s="50" t="s">
        <v>300</v>
      </c>
      <c r="C79" s="102" t="s">
        <v>52</v>
      </c>
      <c r="D79" s="55"/>
      <c r="E79" s="65"/>
      <c r="F79" s="40"/>
      <c r="G79" s="80"/>
      <c r="H79" s="59"/>
      <c r="I79" s="99"/>
    </row>
    <row r="80" spans="1:9" s="37" customFormat="1" ht="12" x14ac:dyDescent="0.2">
      <c r="A80" s="45"/>
      <c r="B80" s="48" t="s">
        <v>301</v>
      </c>
      <c r="C80" s="76" t="s">
        <v>53</v>
      </c>
      <c r="D80" s="55"/>
      <c r="E80" s="65"/>
      <c r="F80" s="40"/>
      <c r="G80" s="80"/>
      <c r="H80" s="59"/>
      <c r="I80" s="99"/>
    </row>
    <row r="81" spans="1:9" s="37" customFormat="1" ht="12" x14ac:dyDescent="0.2">
      <c r="A81" s="45"/>
      <c r="B81" s="48" t="s">
        <v>302</v>
      </c>
      <c r="C81" s="81" t="s">
        <v>54</v>
      </c>
      <c r="D81" s="55"/>
      <c r="E81" s="65"/>
      <c r="F81" s="40"/>
      <c r="G81" s="80"/>
      <c r="H81" s="59"/>
      <c r="I81" s="99"/>
    </row>
    <row r="82" spans="1:9" s="37" customFormat="1" ht="120" x14ac:dyDescent="0.2">
      <c r="A82" s="45">
        <v>58</v>
      </c>
      <c r="B82" s="41">
        <v>501801945</v>
      </c>
      <c r="C82" s="64" t="s">
        <v>153</v>
      </c>
      <c r="D82" s="55" t="s">
        <v>35</v>
      </c>
      <c r="E82" s="65">
        <v>120</v>
      </c>
      <c r="F82" s="40"/>
      <c r="G82" s="80"/>
      <c r="H82" s="59"/>
      <c r="I82" s="99"/>
    </row>
    <row r="83" spans="1:9" s="37" customFormat="1" ht="84" x14ac:dyDescent="0.2">
      <c r="A83" s="45">
        <v>59</v>
      </c>
      <c r="B83" s="41">
        <v>501803581</v>
      </c>
      <c r="C83" s="64" t="s">
        <v>154</v>
      </c>
      <c r="D83" s="55" t="s">
        <v>35</v>
      </c>
      <c r="E83" s="65">
        <v>2</v>
      </c>
      <c r="F83" s="40"/>
      <c r="G83" s="100"/>
      <c r="H83" s="59"/>
      <c r="I83" s="99"/>
    </row>
    <row r="84" spans="1:9" s="37" customFormat="1" ht="96" x14ac:dyDescent="0.2">
      <c r="A84" s="45">
        <v>60</v>
      </c>
      <c r="B84" s="41">
        <v>501801947</v>
      </c>
      <c r="C84" s="64" t="s">
        <v>155</v>
      </c>
      <c r="D84" s="55" t="s">
        <v>35</v>
      </c>
      <c r="E84" s="65">
        <v>80</v>
      </c>
      <c r="F84" s="40"/>
      <c r="G84" s="100"/>
      <c r="H84" s="59"/>
      <c r="I84" s="99"/>
    </row>
    <row r="85" spans="1:9" s="37" customFormat="1" ht="84" x14ac:dyDescent="0.2">
      <c r="A85" s="45">
        <v>61</v>
      </c>
      <c r="B85" s="41">
        <v>501802167</v>
      </c>
      <c r="C85" s="64" t="s">
        <v>156</v>
      </c>
      <c r="D85" s="55" t="s">
        <v>35</v>
      </c>
      <c r="E85" s="65">
        <v>14</v>
      </c>
      <c r="F85" s="40"/>
      <c r="G85" s="100"/>
      <c r="H85" s="59"/>
      <c r="I85" s="99"/>
    </row>
    <row r="86" spans="1:9" s="37" customFormat="1" ht="60" x14ac:dyDescent="0.2">
      <c r="A86" s="45">
        <v>62</v>
      </c>
      <c r="B86" s="41">
        <v>501803406</v>
      </c>
      <c r="C86" s="64" t="s">
        <v>157</v>
      </c>
      <c r="D86" s="55" t="s">
        <v>35</v>
      </c>
      <c r="E86" s="65">
        <v>80</v>
      </c>
      <c r="F86" s="40"/>
      <c r="G86" s="100"/>
      <c r="H86" s="59"/>
      <c r="I86" s="99"/>
    </row>
    <row r="87" spans="1:9" s="37" customFormat="1" ht="84" x14ac:dyDescent="0.2">
      <c r="A87" s="45">
        <v>63</v>
      </c>
      <c r="B87" s="41">
        <v>501801948</v>
      </c>
      <c r="C87" s="64" t="s">
        <v>158</v>
      </c>
      <c r="D87" s="55" t="s">
        <v>35</v>
      </c>
      <c r="E87" s="65">
        <v>35</v>
      </c>
      <c r="F87" s="40"/>
      <c r="G87" s="100"/>
      <c r="H87" s="59"/>
      <c r="I87" s="99"/>
    </row>
    <row r="88" spans="1:9" s="37" customFormat="1" ht="72" x14ac:dyDescent="0.2">
      <c r="A88" s="45">
        <v>64</v>
      </c>
      <c r="B88" s="41">
        <v>501803787</v>
      </c>
      <c r="C88" s="64" t="s">
        <v>55</v>
      </c>
      <c r="D88" s="55" t="s">
        <v>35</v>
      </c>
      <c r="E88" s="65">
        <v>35</v>
      </c>
      <c r="F88" s="40"/>
      <c r="G88" s="100"/>
      <c r="H88" s="59"/>
      <c r="I88" s="99"/>
    </row>
    <row r="89" spans="1:9" s="37" customFormat="1" ht="72" x14ac:dyDescent="0.2">
      <c r="A89" s="45">
        <v>65</v>
      </c>
      <c r="B89" s="41">
        <v>501802408</v>
      </c>
      <c r="C89" s="64" t="s">
        <v>159</v>
      </c>
      <c r="D89" s="55" t="s">
        <v>35</v>
      </c>
      <c r="E89" s="65">
        <v>16</v>
      </c>
      <c r="F89" s="40"/>
      <c r="G89" s="100"/>
      <c r="H89" s="59"/>
      <c r="I89" s="99"/>
    </row>
    <row r="90" spans="1:9" s="37" customFormat="1" ht="84" x14ac:dyDescent="0.2">
      <c r="A90" s="45">
        <v>66</v>
      </c>
      <c r="B90" s="41">
        <v>503200578</v>
      </c>
      <c r="C90" s="64" t="s">
        <v>160</v>
      </c>
      <c r="D90" s="55" t="s">
        <v>35</v>
      </c>
      <c r="E90" s="65">
        <v>11</v>
      </c>
      <c r="F90" s="40"/>
      <c r="G90" s="100"/>
      <c r="H90" s="59"/>
      <c r="I90" s="99"/>
    </row>
    <row r="91" spans="1:9" s="37" customFormat="1" ht="60" x14ac:dyDescent="0.2">
      <c r="A91" s="45">
        <v>67</v>
      </c>
      <c r="B91" s="41">
        <v>501803788</v>
      </c>
      <c r="C91" s="64" t="s">
        <v>56</v>
      </c>
      <c r="D91" s="55" t="s">
        <v>35</v>
      </c>
      <c r="E91" s="65">
        <v>160</v>
      </c>
      <c r="F91" s="40"/>
      <c r="G91" s="100"/>
      <c r="H91" s="59"/>
      <c r="I91" s="99"/>
    </row>
    <row r="92" spans="1:9" s="37" customFormat="1" ht="84" x14ac:dyDescent="0.2">
      <c r="A92" s="45">
        <v>68</v>
      </c>
      <c r="B92" s="41">
        <v>503200580</v>
      </c>
      <c r="C92" s="64" t="s">
        <v>161</v>
      </c>
      <c r="D92" s="55" t="s">
        <v>35</v>
      </c>
      <c r="E92" s="65">
        <v>320</v>
      </c>
      <c r="F92" s="40"/>
      <c r="G92" s="100"/>
      <c r="H92" s="59"/>
      <c r="I92" s="99"/>
    </row>
    <row r="93" spans="1:9" s="37" customFormat="1" ht="84" x14ac:dyDescent="0.2">
      <c r="A93" s="45">
        <v>69</v>
      </c>
      <c r="B93" s="41">
        <v>503200581</v>
      </c>
      <c r="C93" s="64" t="s">
        <v>162</v>
      </c>
      <c r="D93" s="55" t="s">
        <v>35</v>
      </c>
      <c r="E93" s="65">
        <v>320</v>
      </c>
      <c r="F93" s="40"/>
      <c r="G93" s="100"/>
      <c r="H93" s="59"/>
      <c r="I93" s="99"/>
    </row>
    <row r="94" spans="1:9" s="37" customFormat="1" ht="12" x14ac:dyDescent="0.2">
      <c r="A94" s="45"/>
      <c r="B94" s="48" t="s">
        <v>303</v>
      </c>
      <c r="C94" s="81" t="s">
        <v>57</v>
      </c>
      <c r="D94" s="55"/>
      <c r="E94" s="65"/>
      <c r="F94" s="40"/>
      <c r="G94" s="100"/>
      <c r="H94" s="59"/>
      <c r="I94" s="99"/>
    </row>
    <row r="95" spans="1:9" s="37" customFormat="1" ht="108" x14ac:dyDescent="0.2">
      <c r="A95" s="45">
        <v>70</v>
      </c>
      <c r="B95" s="41">
        <v>501803394</v>
      </c>
      <c r="C95" s="64" t="s">
        <v>163</v>
      </c>
      <c r="D95" s="55" t="s">
        <v>35</v>
      </c>
      <c r="E95" s="65">
        <v>1</v>
      </c>
      <c r="F95" s="40"/>
      <c r="G95" s="100"/>
      <c r="H95" s="59"/>
      <c r="I95" s="99"/>
    </row>
    <row r="96" spans="1:9" s="37" customFormat="1" ht="60" x14ac:dyDescent="0.2">
      <c r="A96" s="45">
        <v>71</v>
      </c>
      <c r="B96" s="41">
        <v>501801798</v>
      </c>
      <c r="C96" s="64" t="s">
        <v>164</v>
      </c>
      <c r="D96" s="55" t="s">
        <v>35</v>
      </c>
      <c r="E96" s="65">
        <v>35</v>
      </c>
      <c r="F96" s="40"/>
      <c r="G96" s="100"/>
      <c r="H96" s="59"/>
      <c r="I96" s="99"/>
    </row>
    <row r="97" spans="1:9" s="37" customFormat="1" ht="156" x14ac:dyDescent="0.2">
      <c r="A97" s="45">
        <v>72</v>
      </c>
      <c r="B97" s="41">
        <v>501803789</v>
      </c>
      <c r="C97" s="64" t="s">
        <v>165</v>
      </c>
      <c r="D97" s="55" t="s">
        <v>35</v>
      </c>
      <c r="E97" s="65">
        <v>91</v>
      </c>
      <c r="F97" s="40"/>
      <c r="G97" s="100"/>
      <c r="H97" s="59"/>
      <c r="I97" s="99"/>
    </row>
    <row r="98" spans="1:9" s="37" customFormat="1" ht="12" x14ac:dyDescent="0.2">
      <c r="A98" s="45"/>
      <c r="B98" s="48" t="s">
        <v>304</v>
      </c>
      <c r="C98" s="81" t="s">
        <v>58</v>
      </c>
      <c r="D98" s="55"/>
      <c r="E98" s="65"/>
      <c r="F98" s="40"/>
      <c r="G98" s="100"/>
      <c r="H98" s="59"/>
      <c r="I98" s="99"/>
    </row>
    <row r="99" spans="1:9" s="37" customFormat="1" ht="12" x14ac:dyDescent="0.2">
      <c r="A99" s="45"/>
      <c r="B99" s="48" t="s">
        <v>305</v>
      </c>
      <c r="C99" s="81" t="s">
        <v>59</v>
      </c>
      <c r="D99" s="55"/>
      <c r="E99" s="65"/>
      <c r="F99" s="40"/>
      <c r="G99" s="100"/>
      <c r="H99" s="59"/>
      <c r="I99" s="99"/>
    </row>
    <row r="100" spans="1:9" s="37" customFormat="1" ht="168" x14ac:dyDescent="0.2">
      <c r="A100" s="45">
        <v>73</v>
      </c>
      <c r="B100" s="41">
        <v>501803418</v>
      </c>
      <c r="C100" s="64" t="s">
        <v>166</v>
      </c>
      <c r="D100" s="55" t="s">
        <v>35</v>
      </c>
      <c r="E100" s="65">
        <v>56</v>
      </c>
      <c r="F100" s="40"/>
      <c r="G100" s="100"/>
      <c r="H100" s="59"/>
      <c r="I100" s="99"/>
    </row>
    <row r="101" spans="1:9" s="37" customFormat="1" ht="72" x14ac:dyDescent="0.2">
      <c r="A101" s="45">
        <v>74</v>
      </c>
      <c r="B101" s="41">
        <v>501803657</v>
      </c>
      <c r="C101" s="64" t="s">
        <v>167</v>
      </c>
      <c r="D101" s="55" t="s">
        <v>33</v>
      </c>
      <c r="E101" s="65">
        <v>12</v>
      </c>
      <c r="F101" s="40"/>
      <c r="G101" s="100"/>
      <c r="H101" s="59"/>
      <c r="I101" s="99"/>
    </row>
    <row r="102" spans="1:9" s="37" customFormat="1" ht="84" x14ac:dyDescent="0.2">
      <c r="A102" s="45">
        <v>75</v>
      </c>
      <c r="B102" s="41">
        <v>501803766</v>
      </c>
      <c r="C102" s="64" t="s">
        <v>168</v>
      </c>
      <c r="D102" s="55" t="s">
        <v>35</v>
      </c>
      <c r="E102" s="65">
        <v>112</v>
      </c>
      <c r="F102" s="40"/>
      <c r="G102" s="100"/>
      <c r="H102" s="59"/>
      <c r="I102" s="99"/>
    </row>
    <row r="103" spans="1:9" s="37" customFormat="1" ht="96" x14ac:dyDescent="0.2">
      <c r="A103" s="45">
        <v>76</v>
      </c>
      <c r="B103" s="41">
        <v>501803173</v>
      </c>
      <c r="C103" s="64" t="s">
        <v>169</v>
      </c>
      <c r="D103" s="55" t="s">
        <v>35</v>
      </c>
      <c r="E103" s="65">
        <v>60</v>
      </c>
      <c r="F103" s="40"/>
      <c r="G103" s="100"/>
      <c r="H103" s="59"/>
      <c r="I103" s="99"/>
    </row>
    <row r="104" spans="1:9" s="37" customFormat="1" ht="108" x14ac:dyDescent="0.2">
      <c r="A104" s="45">
        <v>77</v>
      </c>
      <c r="B104" s="41">
        <v>501801974</v>
      </c>
      <c r="C104" s="64" t="s">
        <v>170</v>
      </c>
      <c r="D104" s="55" t="s">
        <v>35</v>
      </c>
      <c r="E104" s="65">
        <v>56</v>
      </c>
      <c r="F104" s="40"/>
      <c r="G104" s="100"/>
      <c r="H104" s="59"/>
      <c r="I104" s="99"/>
    </row>
    <row r="105" spans="1:9" s="37" customFormat="1" ht="12" x14ac:dyDescent="0.2">
      <c r="A105" s="45"/>
      <c r="B105" s="48" t="s">
        <v>306</v>
      </c>
      <c r="C105" s="81" t="s">
        <v>61</v>
      </c>
      <c r="D105" s="55"/>
      <c r="E105" s="65"/>
      <c r="F105" s="40"/>
      <c r="G105" s="100"/>
      <c r="H105" s="59"/>
      <c r="I105" s="99"/>
    </row>
    <row r="106" spans="1:9" s="37" customFormat="1" ht="84" x14ac:dyDescent="0.2">
      <c r="A106" s="45">
        <v>78</v>
      </c>
      <c r="B106" s="41">
        <v>501803790</v>
      </c>
      <c r="C106" s="64" t="s">
        <v>62</v>
      </c>
      <c r="D106" s="55" t="s">
        <v>35</v>
      </c>
      <c r="E106" s="65">
        <v>3</v>
      </c>
      <c r="F106" s="40"/>
      <c r="G106" s="100"/>
      <c r="H106" s="59"/>
      <c r="I106" s="99"/>
    </row>
    <row r="107" spans="1:9" s="37" customFormat="1" ht="96" x14ac:dyDescent="0.2">
      <c r="A107" s="45">
        <v>79</v>
      </c>
      <c r="B107" s="41">
        <v>501802188</v>
      </c>
      <c r="C107" s="64" t="s">
        <v>171</v>
      </c>
      <c r="D107" s="55" t="s">
        <v>35</v>
      </c>
      <c r="E107" s="65">
        <v>35</v>
      </c>
      <c r="F107" s="40"/>
      <c r="G107" s="100"/>
      <c r="H107" s="59"/>
      <c r="I107" s="99"/>
    </row>
    <row r="108" spans="1:9" s="37" customFormat="1" ht="12" x14ac:dyDescent="0.2">
      <c r="A108" s="45"/>
      <c r="B108" s="48" t="s">
        <v>307</v>
      </c>
      <c r="C108" s="81" t="s">
        <v>63</v>
      </c>
      <c r="D108" s="55"/>
      <c r="E108" s="65"/>
      <c r="F108" s="40"/>
      <c r="G108" s="100"/>
      <c r="H108" s="59"/>
      <c r="I108" s="99"/>
    </row>
    <row r="109" spans="1:9" s="37" customFormat="1" ht="84" x14ac:dyDescent="0.2">
      <c r="A109" s="45">
        <v>80</v>
      </c>
      <c r="B109" s="41">
        <v>501803404</v>
      </c>
      <c r="C109" s="64" t="s">
        <v>172</v>
      </c>
      <c r="D109" s="55" t="s">
        <v>35</v>
      </c>
      <c r="E109" s="65">
        <v>1</v>
      </c>
      <c r="F109" s="40"/>
      <c r="G109" s="100"/>
      <c r="H109" s="59"/>
      <c r="I109" s="99"/>
    </row>
    <row r="110" spans="1:9" s="37" customFormat="1" ht="72" x14ac:dyDescent="0.2">
      <c r="A110" s="45">
        <v>81</v>
      </c>
      <c r="B110" s="41">
        <v>501800364</v>
      </c>
      <c r="C110" s="64" t="s">
        <v>64</v>
      </c>
      <c r="D110" s="55" t="s">
        <v>35</v>
      </c>
      <c r="E110" s="65">
        <v>4</v>
      </c>
      <c r="F110" s="40"/>
      <c r="G110" s="100"/>
      <c r="H110" s="59"/>
      <c r="I110" s="99"/>
    </row>
    <row r="111" spans="1:9" s="37" customFormat="1" ht="108" x14ac:dyDescent="0.2">
      <c r="A111" s="45">
        <v>82</v>
      </c>
      <c r="B111" s="41">
        <v>501803517</v>
      </c>
      <c r="C111" s="64" t="s">
        <v>65</v>
      </c>
      <c r="D111" s="55" t="s">
        <v>35</v>
      </c>
      <c r="E111" s="65">
        <v>1</v>
      </c>
      <c r="F111" s="40"/>
      <c r="G111" s="100"/>
      <c r="H111" s="59"/>
      <c r="I111" s="99"/>
    </row>
    <row r="112" spans="1:9" s="37" customFormat="1" ht="12" x14ac:dyDescent="0.2">
      <c r="A112" s="45"/>
      <c r="B112" s="48" t="s">
        <v>308</v>
      </c>
      <c r="C112" s="81" t="s">
        <v>66</v>
      </c>
      <c r="D112" s="55"/>
      <c r="E112" s="65"/>
      <c r="F112" s="40"/>
      <c r="G112" s="100"/>
      <c r="H112" s="59"/>
      <c r="I112" s="99"/>
    </row>
    <row r="113" spans="1:9" s="37" customFormat="1" ht="12" x14ac:dyDescent="0.2">
      <c r="A113" s="45"/>
      <c r="B113" s="48" t="s">
        <v>309</v>
      </c>
      <c r="C113" s="81" t="s">
        <v>67</v>
      </c>
      <c r="D113" s="55"/>
      <c r="E113" s="65"/>
      <c r="F113" s="40"/>
      <c r="G113" s="100"/>
      <c r="H113" s="59"/>
      <c r="I113" s="99"/>
    </row>
    <row r="114" spans="1:9" s="37" customFormat="1" ht="132" x14ac:dyDescent="0.2">
      <c r="A114" s="45">
        <v>83</v>
      </c>
      <c r="B114" s="41">
        <v>502700539</v>
      </c>
      <c r="C114" s="64" t="s">
        <v>68</v>
      </c>
      <c r="D114" s="55" t="s">
        <v>35</v>
      </c>
      <c r="E114" s="65">
        <v>1</v>
      </c>
      <c r="F114" s="40"/>
      <c r="G114" s="100"/>
      <c r="H114" s="59"/>
      <c r="I114" s="99"/>
    </row>
    <row r="115" spans="1:9" s="37" customFormat="1" ht="108" x14ac:dyDescent="0.2">
      <c r="A115" s="45">
        <v>84</v>
      </c>
      <c r="B115" s="41">
        <v>501802272</v>
      </c>
      <c r="C115" s="64" t="s">
        <v>69</v>
      </c>
      <c r="D115" s="55" t="s">
        <v>35</v>
      </c>
      <c r="E115" s="65">
        <v>1</v>
      </c>
      <c r="F115" s="40"/>
      <c r="G115" s="100"/>
      <c r="H115" s="59"/>
      <c r="I115" s="99"/>
    </row>
    <row r="116" spans="1:9" s="37" customFormat="1" ht="96" x14ac:dyDescent="0.2">
      <c r="A116" s="45">
        <v>85</v>
      </c>
      <c r="B116" s="41">
        <v>501803768</v>
      </c>
      <c r="C116" s="64" t="s">
        <v>173</v>
      </c>
      <c r="D116" s="55" t="s">
        <v>35</v>
      </c>
      <c r="E116" s="65">
        <v>1</v>
      </c>
      <c r="F116" s="40"/>
      <c r="G116" s="100"/>
      <c r="H116" s="59"/>
      <c r="I116" s="99"/>
    </row>
    <row r="117" spans="1:9" s="37" customFormat="1" ht="84" x14ac:dyDescent="0.2">
      <c r="A117" s="45">
        <v>86</v>
      </c>
      <c r="B117" s="41">
        <v>501309968</v>
      </c>
      <c r="C117" s="64" t="s">
        <v>174</v>
      </c>
      <c r="D117" s="55" t="s">
        <v>35</v>
      </c>
      <c r="E117" s="65">
        <v>1</v>
      </c>
      <c r="F117" s="40"/>
      <c r="G117" s="100"/>
      <c r="H117" s="59"/>
      <c r="I117" s="99"/>
    </row>
    <row r="118" spans="1:9" s="37" customFormat="1" ht="96" x14ac:dyDescent="0.2">
      <c r="A118" s="45">
        <v>87</v>
      </c>
      <c r="B118" s="41">
        <v>501803331</v>
      </c>
      <c r="C118" s="64" t="s">
        <v>175</v>
      </c>
      <c r="D118" s="55" t="s">
        <v>35</v>
      </c>
      <c r="E118" s="65">
        <v>1</v>
      </c>
      <c r="F118" s="40"/>
      <c r="G118" s="100"/>
      <c r="H118" s="59"/>
      <c r="I118" s="99"/>
    </row>
    <row r="119" spans="1:9" s="37" customFormat="1" ht="132" x14ac:dyDescent="0.2">
      <c r="A119" s="45">
        <v>88</v>
      </c>
      <c r="B119" s="41">
        <v>501803266</v>
      </c>
      <c r="C119" s="64" t="s">
        <v>70</v>
      </c>
      <c r="D119" s="55" t="s">
        <v>35</v>
      </c>
      <c r="E119" s="65">
        <v>1</v>
      </c>
      <c r="F119" s="40"/>
      <c r="G119" s="100"/>
      <c r="H119" s="59"/>
      <c r="I119" s="99"/>
    </row>
    <row r="120" spans="1:9" s="37" customFormat="1" ht="12" x14ac:dyDescent="0.2">
      <c r="A120" s="45"/>
      <c r="B120" s="48" t="s">
        <v>310</v>
      </c>
      <c r="C120" s="81" t="s">
        <v>71</v>
      </c>
      <c r="D120" s="55"/>
      <c r="E120" s="65"/>
      <c r="F120" s="40"/>
      <c r="G120" s="80"/>
      <c r="H120" s="59"/>
      <c r="I120" s="99"/>
    </row>
    <row r="121" spans="1:9" s="37" customFormat="1" ht="12" x14ac:dyDescent="0.2">
      <c r="A121" s="45"/>
      <c r="B121" s="48" t="s">
        <v>311</v>
      </c>
      <c r="C121" s="81" t="s">
        <v>72</v>
      </c>
      <c r="D121" s="55"/>
      <c r="E121" s="65"/>
      <c r="F121" s="40"/>
      <c r="G121" s="80"/>
      <c r="H121" s="59"/>
      <c r="I121" s="99"/>
    </row>
    <row r="122" spans="1:9" s="37" customFormat="1" ht="96" x14ac:dyDescent="0.2">
      <c r="A122" s="45">
        <v>89</v>
      </c>
      <c r="B122" s="41">
        <v>501803757</v>
      </c>
      <c r="C122" s="64" t="s">
        <v>176</v>
      </c>
      <c r="D122" s="55" t="s">
        <v>35</v>
      </c>
      <c r="E122" s="65">
        <v>1</v>
      </c>
      <c r="F122" s="46"/>
      <c r="G122" s="80"/>
      <c r="H122" s="59"/>
      <c r="I122" s="99"/>
    </row>
    <row r="123" spans="1:9" s="37" customFormat="1" ht="84" x14ac:dyDescent="0.2">
      <c r="A123" s="45">
        <v>90</v>
      </c>
      <c r="B123" s="41">
        <v>501803758</v>
      </c>
      <c r="C123" s="64" t="s">
        <v>177</v>
      </c>
      <c r="D123" s="55" t="s">
        <v>35</v>
      </c>
      <c r="E123" s="65">
        <v>2</v>
      </c>
      <c r="F123" s="46"/>
      <c r="G123" s="80"/>
      <c r="H123" s="59"/>
      <c r="I123" s="99"/>
    </row>
    <row r="124" spans="1:9" s="37" customFormat="1" ht="96" x14ac:dyDescent="0.2">
      <c r="A124" s="45">
        <v>91</v>
      </c>
      <c r="B124" s="41">
        <v>501803791</v>
      </c>
      <c r="C124" s="64" t="s">
        <v>73</v>
      </c>
      <c r="D124" s="55" t="s">
        <v>35</v>
      </c>
      <c r="E124" s="65">
        <v>5</v>
      </c>
      <c r="F124" s="46"/>
      <c r="G124" s="80"/>
      <c r="H124" s="59"/>
      <c r="I124" s="99"/>
    </row>
    <row r="125" spans="1:9" s="37" customFormat="1" ht="12" x14ac:dyDescent="0.2">
      <c r="A125" s="45"/>
      <c r="B125" s="48" t="s">
        <v>312</v>
      </c>
      <c r="C125" s="81" t="s">
        <v>74</v>
      </c>
      <c r="D125" s="55"/>
      <c r="E125" s="65"/>
      <c r="F125" s="46"/>
      <c r="G125" s="80"/>
      <c r="H125" s="59"/>
      <c r="I125" s="99"/>
    </row>
    <row r="126" spans="1:9" s="37" customFormat="1" ht="12" x14ac:dyDescent="0.2">
      <c r="A126" s="45"/>
      <c r="B126" s="48" t="s">
        <v>313</v>
      </c>
      <c r="C126" s="81" t="s">
        <v>75</v>
      </c>
      <c r="D126" s="55"/>
      <c r="E126" s="65"/>
      <c r="F126" s="46"/>
      <c r="G126" s="80"/>
      <c r="H126" s="59"/>
      <c r="I126" s="99"/>
    </row>
    <row r="127" spans="1:9" s="37" customFormat="1" ht="168" x14ac:dyDescent="0.2">
      <c r="A127" s="45">
        <v>92</v>
      </c>
      <c r="B127" s="41">
        <v>501803418</v>
      </c>
      <c r="C127" s="64" t="s">
        <v>166</v>
      </c>
      <c r="D127" s="55" t="s">
        <v>35</v>
      </c>
      <c r="E127" s="65">
        <v>11</v>
      </c>
      <c r="F127" s="46"/>
      <c r="G127" s="80"/>
      <c r="H127" s="59"/>
      <c r="I127" s="99"/>
    </row>
    <row r="128" spans="1:9" s="37" customFormat="1" ht="72" x14ac:dyDescent="0.2">
      <c r="A128" s="45">
        <v>93</v>
      </c>
      <c r="B128" s="41">
        <v>501803657</v>
      </c>
      <c r="C128" s="64" t="s">
        <v>167</v>
      </c>
      <c r="D128" s="55" t="s">
        <v>33</v>
      </c>
      <c r="E128" s="65">
        <v>2</v>
      </c>
      <c r="F128" s="46"/>
      <c r="G128" s="80"/>
      <c r="H128" s="59"/>
      <c r="I128" s="99"/>
    </row>
    <row r="129" spans="1:9" s="37" customFormat="1" ht="84" x14ac:dyDescent="0.2">
      <c r="A129" s="45">
        <v>94</v>
      </c>
      <c r="B129" s="41">
        <v>501803766</v>
      </c>
      <c r="C129" s="64" t="s">
        <v>168</v>
      </c>
      <c r="D129" s="55" t="s">
        <v>35</v>
      </c>
      <c r="E129" s="65">
        <v>22</v>
      </c>
      <c r="F129" s="46"/>
      <c r="G129" s="80"/>
      <c r="H129" s="59"/>
      <c r="I129" s="99"/>
    </row>
    <row r="130" spans="1:9" s="37" customFormat="1" ht="96" x14ac:dyDescent="0.2">
      <c r="A130" s="45">
        <v>95</v>
      </c>
      <c r="B130" s="41">
        <v>501803173</v>
      </c>
      <c r="C130" s="64" t="s">
        <v>169</v>
      </c>
      <c r="D130" s="55" t="s">
        <v>35</v>
      </c>
      <c r="E130" s="65">
        <v>11</v>
      </c>
      <c r="F130" s="46"/>
      <c r="G130" s="80"/>
      <c r="H130" s="59"/>
      <c r="I130" s="99"/>
    </row>
    <row r="131" spans="1:9" s="37" customFormat="1" ht="72" x14ac:dyDescent="0.2">
      <c r="A131" s="45">
        <v>96</v>
      </c>
      <c r="B131" s="41">
        <v>501803792</v>
      </c>
      <c r="C131" s="64" t="s">
        <v>60</v>
      </c>
      <c r="D131" s="55" t="s">
        <v>35</v>
      </c>
      <c r="E131" s="65">
        <v>11</v>
      </c>
      <c r="F131" s="46"/>
      <c r="G131" s="87"/>
      <c r="H131" s="59"/>
      <c r="I131" s="99"/>
    </row>
    <row r="132" spans="1:9" s="37" customFormat="1" ht="84" x14ac:dyDescent="0.2">
      <c r="A132" s="45">
        <v>97</v>
      </c>
      <c r="B132" s="41">
        <v>501801994</v>
      </c>
      <c r="C132" s="64" t="s">
        <v>178</v>
      </c>
      <c r="D132" s="55" t="s">
        <v>35</v>
      </c>
      <c r="E132" s="65">
        <v>11</v>
      </c>
      <c r="F132" s="46"/>
      <c r="G132" s="80"/>
      <c r="H132" s="59"/>
      <c r="I132" s="99"/>
    </row>
    <row r="133" spans="1:9" s="37" customFormat="1" ht="12" x14ac:dyDescent="0.2">
      <c r="A133" s="45"/>
      <c r="B133" s="48" t="s">
        <v>314</v>
      </c>
      <c r="C133" s="81" t="s">
        <v>76</v>
      </c>
      <c r="D133" s="55"/>
      <c r="E133" s="65"/>
      <c r="F133" s="46"/>
      <c r="G133" s="80"/>
      <c r="H133" s="59"/>
      <c r="I133" s="99"/>
    </row>
    <row r="134" spans="1:9" s="37" customFormat="1" ht="84" x14ac:dyDescent="0.2">
      <c r="A134" s="45">
        <v>98</v>
      </c>
      <c r="B134" s="41">
        <v>501803793</v>
      </c>
      <c r="C134" s="64" t="s">
        <v>77</v>
      </c>
      <c r="D134" s="55" t="s">
        <v>35</v>
      </c>
      <c r="E134" s="65">
        <v>1</v>
      </c>
      <c r="F134" s="46"/>
      <c r="G134" s="80"/>
      <c r="H134" s="59"/>
      <c r="I134" s="99"/>
    </row>
    <row r="135" spans="1:9" s="37" customFormat="1" ht="132" x14ac:dyDescent="0.2">
      <c r="A135" s="45">
        <v>99</v>
      </c>
      <c r="B135" s="41">
        <v>501803341</v>
      </c>
      <c r="C135" s="64" t="s">
        <v>78</v>
      </c>
      <c r="D135" s="55" t="s">
        <v>35</v>
      </c>
      <c r="E135" s="65">
        <v>2</v>
      </c>
      <c r="F135" s="46"/>
      <c r="G135" s="80"/>
      <c r="H135" s="59"/>
      <c r="I135" s="99"/>
    </row>
    <row r="136" spans="1:9" s="37" customFormat="1" ht="96" x14ac:dyDescent="0.2">
      <c r="A136" s="45">
        <v>100</v>
      </c>
      <c r="B136" s="41">
        <v>501803794</v>
      </c>
      <c r="C136" s="64" t="s">
        <v>79</v>
      </c>
      <c r="D136" s="55" t="s">
        <v>35</v>
      </c>
      <c r="E136" s="65">
        <v>6</v>
      </c>
      <c r="F136" s="46"/>
      <c r="G136" s="80"/>
      <c r="H136" s="59"/>
      <c r="I136" s="99"/>
    </row>
    <row r="137" spans="1:9" s="37" customFormat="1" ht="96" x14ac:dyDescent="0.2">
      <c r="A137" s="45">
        <v>101</v>
      </c>
      <c r="B137" s="41">
        <v>501803795</v>
      </c>
      <c r="C137" s="64" t="s">
        <v>80</v>
      </c>
      <c r="D137" s="55" t="s">
        <v>35</v>
      </c>
      <c r="E137" s="65">
        <v>5</v>
      </c>
      <c r="F137" s="46"/>
      <c r="G137" s="80"/>
      <c r="H137" s="59"/>
      <c r="I137" s="99"/>
    </row>
    <row r="138" spans="1:9" s="37" customFormat="1" ht="72" x14ac:dyDescent="0.2">
      <c r="A138" s="45">
        <v>102</v>
      </c>
      <c r="B138" s="41">
        <v>501803151</v>
      </c>
      <c r="C138" s="64" t="s">
        <v>179</v>
      </c>
      <c r="D138" s="55" t="s">
        <v>35</v>
      </c>
      <c r="E138" s="65">
        <v>5</v>
      </c>
      <c r="F138" s="46"/>
      <c r="G138" s="80"/>
      <c r="H138" s="59"/>
      <c r="I138" s="99"/>
    </row>
    <row r="139" spans="1:9" s="37" customFormat="1" x14ac:dyDescent="0.2">
      <c r="A139" s="53"/>
      <c r="B139" s="50" t="s">
        <v>315</v>
      </c>
      <c r="C139" s="103" t="s">
        <v>81</v>
      </c>
      <c r="D139" s="55"/>
      <c r="E139" s="65"/>
      <c r="F139" s="46"/>
      <c r="G139" s="80"/>
      <c r="H139" s="59"/>
      <c r="I139" s="99"/>
    </row>
    <row r="140" spans="1:9" s="37" customFormat="1" ht="12" x14ac:dyDescent="0.2">
      <c r="A140" s="53"/>
      <c r="B140" s="48" t="s">
        <v>316</v>
      </c>
      <c r="C140" s="81" t="s">
        <v>82</v>
      </c>
      <c r="D140" s="55"/>
      <c r="E140" s="65"/>
      <c r="F140" s="46"/>
      <c r="G140" s="80"/>
      <c r="H140" s="59"/>
      <c r="I140" s="99"/>
    </row>
    <row r="141" spans="1:9" s="37" customFormat="1" ht="36" x14ac:dyDescent="0.2">
      <c r="A141" s="53">
        <v>103</v>
      </c>
      <c r="B141" s="41">
        <v>502200460</v>
      </c>
      <c r="C141" s="64" t="s">
        <v>83</v>
      </c>
      <c r="D141" s="55" t="s">
        <v>33</v>
      </c>
      <c r="E141" s="65">
        <v>145</v>
      </c>
      <c r="F141" s="46"/>
      <c r="G141" s="80"/>
      <c r="H141" s="59"/>
      <c r="I141" s="99"/>
    </row>
    <row r="142" spans="1:9" s="37" customFormat="1" ht="36" x14ac:dyDescent="0.2">
      <c r="A142" s="53">
        <v>104</v>
      </c>
      <c r="B142" s="41">
        <v>502200143</v>
      </c>
      <c r="C142" s="64" t="s">
        <v>84</v>
      </c>
      <c r="D142" s="55" t="s">
        <v>33</v>
      </c>
      <c r="E142" s="65">
        <v>45</v>
      </c>
      <c r="F142" s="46"/>
      <c r="G142" s="80"/>
      <c r="H142" s="59"/>
      <c r="I142" s="99"/>
    </row>
    <row r="143" spans="1:9" s="37" customFormat="1" ht="36" x14ac:dyDescent="0.2">
      <c r="A143" s="53">
        <v>105</v>
      </c>
      <c r="B143" s="43">
        <v>502200461</v>
      </c>
      <c r="C143" s="64" t="s">
        <v>85</v>
      </c>
      <c r="D143" s="55" t="s">
        <v>35</v>
      </c>
      <c r="E143" s="65">
        <v>30</v>
      </c>
      <c r="F143" s="46"/>
      <c r="G143" s="80"/>
      <c r="H143" s="59"/>
      <c r="I143" s="99"/>
    </row>
    <row r="144" spans="1:9" s="37" customFormat="1" ht="36" x14ac:dyDescent="0.2">
      <c r="A144" s="53">
        <v>106</v>
      </c>
      <c r="B144" s="41">
        <v>502200891</v>
      </c>
      <c r="C144" s="64" t="s">
        <v>86</v>
      </c>
      <c r="D144" s="55" t="s">
        <v>35</v>
      </c>
      <c r="E144" s="65">
        <v>75</v>
      </c>
      <c r="F144" s="46"/>
      <c r="G144" s="80"/>
      <c r="H144" s="59"/>
      <c r="I144" s="99"/>
    </row>
    <row r="145" spans="1:9" s="37" customFormat="1" ht="48" x14ac:dyDescent="0.2">
      <c r="A145" s="53">
        <v>107</v>
      </c>
      <c r="B145" s="41">
        <v>501308243</v>
      </c>
      <c r="C145" s="74" t="s">
        <v>87</v>
      </c>
      <c r="D145" s="55" t="s">
        <v>35</v>
      </c>
      <c r="E145" s="65">
        <v>50</v>
      </c>
      <c r="F145" s="46"/>
      <c r="G145" s="80"/>
      <c r="H145" s="59"/>
      <c r="I145" s="99"/>
    </row>
    <row r="146" spans="1:9" s="37" customFormat="1" ht="48" x14ac:dyDescent="0.2">
      <c r="A146" s="53">
        <v>108</v>
      </c>
      <c r="B146" s="41">
        <v>501308244</v>
      </c>
      <c r="C146" s="74" t="s">
        <v>88</v>
      </c>
      <c r="D146" s="55" t="s">
        <v>35</v>
      </c>
      <c r="E146" s="65">
        <v>4</v>
      </c>
      <c r="F146" s="46"/>
      <c r="G146" s="80"/>
      <c r="H146" s="59"/>
      <c r="I146" s="99"/>
    </row>
    <row r="147" spans="1:9" s="37" customFormat="1" ht="24" x14ac:dyDescent="0.2">
      <c r="A147" s="53">
        <v>109</v>
      </c>
      <c r="B147" s="41">
        <v>502200038</v>
      </c>
      <c r="C147" s="64" t="s">
        <v>89</v>
      </c>
      <c r="D147" s="55" t="s">
        <v>35</v>
      </c>
      <c r="E147" s="65">
        <v>40</v>
      </c>
      <c r="F147" s="46"/>
      <c r="G147" s="80"/>
      <c r="H147" s="59"/>
      <c r="I147" s="99"/>
    </row>
    <row r="148" spans="1:9" s="37" customFormat="1" ht="24" x14ac:dyDescent="0.2">
      <c r="A148" s="53">
        <v>110</v>
      </c>
      <c r="B148" s="41">
        <v>502200039</v>
      </c>
      <c r="C148" s="64" t="s">
        <v>90</v>
      </c>
      <c r="D148" s="55" t="s">
        <v>35</v>
      </c>
      <c r="E148" s="65">
        <v>40</v>
      </c>
      <c r="F148" s="46"/>
      <c r="G148" s="80"/>
      <c r="H148" s="59"/>
      <c r="I148" s="99"/>
    </row>
    <row r="149" spans="1:9" s="37" customFormat="1" ht="84" x14ac:dyDescent="0.2">
      <c r="A149" s="53">
        <v>111</v>
      </c>
      <c r="B149" s="41">
        <v>501803796</v>
      </c>
      <c r="C149" s="64" t="s">
        <v>290</v>
      </c>
      <c r="D149" s="55" t="s">
        <v>33</v>
      </c>
      <c r="E149" s="65">
        <v>4</v>
      </c>
      <c r="F149" s="46"/>
      <c r="G149" s="80"/>
      <c r="H149" s="59"/>
      <c r="I149" s="99"/>
    </row>
    <row r="150" spans="1:9" s="37" customFormat="1" ht="24" x14ac:dyDescent="0.2">
      <c r="A150" s="53">
        <v>112</v>
      </c>
      <c r="B150" s="41">
        <v>502200464</v>
      </c>
      <c r="C150" s="64" t="s">
        <v>91</v>
      </c>
      <c r="D150" s="55" t="s">
        <v>35</v>
      </c>
      <c r="E150" s="65">
        <v>4</v>
      </c>
      <c r="F150" s="46"/>
      <c r="G150" s="80"/>
      <c r="H150" s="59"/>
      <c r="I150" s="99"/>
    </row>
    <row r="151" spans="1:9" s="37" customFormat="1" ht="72" x14ac:dyDescent="0.2">
      <c r="A151" s="53">
        <v>113</v>
      </c>
      <c r="B151" s="41">
        <v>501803378</v>
      </c>
      <c r="C151" s="64" t="s">
        <v>92</v>
      </c>
      <c r="D151" s="55" t="s">
        <v>35</v>
      </c>
      <c r="E151" s="65">
        <v>80</v>
      </c>
      <c r="F151" s="46"/>
      <c r="G151" s="80"/>
      <c r="H151" s="59"/>
      <c r="I151" s="99"/>
    </row>
    <row r="152" spans="1:9" s="37" customFormat="1" ht="36" x14ac:dyDescent="0.2">
      <c r="A152" s="53">
        <v>114</v>
      </c>
      <c r="B152" s="41">
        <v>501800820</v>
      </c>
      <c r="C152" s="64" t="s">
        <v>180</v>
      </c>
      <c r="D152" s="55" t="s">
        <v>35</v>
      </c>
      <c r="E152" s="65">
        <v>40</v>
      </c>
      <c r="F152" s="46"/>
      <c r="G152" s="80"/>
      <c r="H152" s="59"/>
      <c r="I152" s="99"/>
    </row>
    <row r="153" spans="1:9" s="37" customFormat="1" ht="48" x14ac:dyDescent="0.2">
      <c r="A153" s="53">
        <v>115</v>
      </c>
      <c r="B153" s="41">
        <v>501803649</v>
      </c>
      <c r="C153" s="64" t="s">
        <v>93</v>
      </c>
      <c r="D153" s="55" t="s">
        <v>35</v>
      </c>
      <c r="E153" s="65">
        <v>75</v>
      </c>
      <c r="F153" s="46"/>
      <c r="G153" s="80"/>
      <c r="H153" s="59"/>
      <c r="I153" s="99"/>
    </row>
    <row r="154" spans="1:9" s="37" customFormat="1" ht="24" x14ac:dyDescent="0.2">
      <c r="A154" s="53">
        <v>116</v>
      </c>
      <c r="B154" s="41">
        <v>501801116</v>
      </c>
      <c r="C154" s="64" t="s">
        <v>94</v>
      </c>
      <c r="D154" s="55" t="s">
        <v>35</v>
      </c>
      <c r="E154" s="65">
        <v>160</v>
      </c>
      <c r="F154" s="46"/>
      <c r="G154" s="80"/>
      <c r="H154" s="59"/>
      <c r="I154" s="99"/>
    </row>
    <row r="155" spans="1:9" s="37" customFormat="1" ht="24" x14ac:dyDescent="0.2">
      <c r="A155" s="53">
        <v>117</v>
      </c>
      <c r="B155" s="54">
        <v>501801117</v>
      </c>
      <c r="C155" s="64" t="s">
        <v>95</v>
      </c>
      <c r="D155" s="55" t="s">
        <v>35</v>
      </c>
      <c r="E155" s="65">
        <v>160</v>
      </c>
      <c r="F155" s="46"/>
      <c r="G155" s="80"/>
      <c r="H155" s="59"/>
      <c r="I155" s="99"/>
    </row>
    <row r="156" spans="1:9" s="37" customFormat="1" ht="12" x14ac:dyDescent="0.2">
      <c r="A156" s="53"/>
      <c r="B156" s="48" t="s">
        <v>317</v>
      </c>
      <c r="C156" s="81" t="s">
        <v>96</v>
      </c>
      <c r="D156" s="55"/>
      <c r="E156" s="65"/>
      <c r="F156" s="46"/>
      <c r="G156" s="80"/>
      <c r="H156" s="59"/>
      <c r="I156" s="99"/>
    </row>
    <row r="157" spans="1:9" s="37" customFormat="1" ht="120" x14ac:dyDescent="0.2">
      <c r="A157" s="53">
        <v>118</v>
      </c>
      <c r="B157" s="54">
        <v>501803797</v>
      </c>
      <c r="C157" s="64" t="s">
        <v>181</v>
      </c>
      <c r="D157" s="55" t="s">
        <v>35</v>
      </c>
      <c r="E157" s="65">
        <v>1</v>
      </c>
      <c r="F157" s="46"/>
      <c r="G157" s="80"/>
      <c r="H157" s="59"/>
      <c r="I157" s="99"/>
    </row>
    <row r="158" spans="1:9" s="37" customFormat="1" ht="96" x14ac:dyDescent="0.2">
      <c r="A158" s="53">
        <v>119</v>
      </c>
      <c r="B158" s="54">
        <v>502200858</v>
      </c>
      <c r="C158" s="64" t="s">
        <v>182</v>
      </c>
      <c r="D158" s="55" t="s">
        <v>35</v>
      </c>
      <c r="E158" s="65">
        <v>2</v>
      </c>
      <c r="F158" s="46"/>
      <c r="G158" s="80"/>
      <c r="H158" s="59"/>
      <c r="I158" s="99"/>
    </row>
    <row r="159" spans="1:9" s="37" customFormat="1" ht="144" x14ac:dyDescent="0.2">
      <c r="A159" s="53">
        <v>120</v>
      </c>
      <c r="B159" s="54">
        <v>502200919</v>
      </c>
      <c r="C159" s="64" t="s">
        <v>183</v>
      </c>
      <c r="D159" s="55" t="s">
        <v>35</v>
      </c>
      <c r="E159" s="65">
        <v>30</v>
      </c>
      <c r="F159" s="46"/>
      <c r="G159" s="80"/>
      <c r="H159" s="59"/>
      <c r="I159" s="99"/>
    </row>
    <row r="160" spans="1:9" s="37" customFormat="1" ht="132" x14ac:dyDescent="0.2">
      <c r="A160" s="53">
        <v>121</v>
      </c>
      <c r="B160" s="54">
        <v>502200920</v>
      </c>
      <c r="C160" s="64" t="s">
        <v>184</v>
      </c>
      <c r="D160" s="55" t="s">
        <v>35</v>
      </c>
      <c r="E160" s="65">
        <v>2</v>
      </c>
      <c r="F160" s="46"/>
      <c r="G160" s="80"/>
      <c r="H160" s="59"/>
      <c r="I160" s="99"/>
    </row>
    <row r="161" spans="1:9" s="37" customFormat="1" ht="120" x14ac:dyDescent="0.2">
      <c r="A161" s="53">
        <v>122</v>
      </c>
      <c r="B161" s="54">
        <v>501803349</v>
      </c>
      <c r="C161" s="64" t="s">
        <v>185</v>
      </c>
      <c r="D161" s="55" t="s">
        <v>35</v>
      </c>
      <c r="E161" s="65">
        <v>4</v>
      </c>
      <c r="F161" s="46"/>
      <c r="G161" s="80"/>
      <c r="H161" s="59"/>
      <c r="I161" s="99"/>
    </row>
    <row r="162" spans="1:9" s="37" customFormat="1" ht="204" x14ac:dyDescent="0.2">
      <c r="A162" s="53">
        <v>123</v>
      </c>
      <c r="B162" s="54">
        <v>501802606</v>
      </c>
      <c r="C162" s="64" t="s">
        <v>186</v>
      </c>
      <c r="D162" s="55" t="s">
        <v>35</v>
      </c>
      <c r="E162" s="65">
        <v>4</v>
      </c>
      <c r="F162" s="46"/>
      <c r="G162" s="80"/>
      <c r="H162" s="59"/>
      <c r="I162" s="99"/>
    </row>
    <row r="163" spans="1:9" s="37" customFormat="1" ht="120" x14ac:dyDescent="0.2">
      <c r="A163" s="53">
        <v>124</v>
      </c>
      <c r="B163" s="54">
        <v>501803709</v>
      </c>
      <c r="C163" s="64" t="s">
        <v>187</v>
      </c>
      <c r="D163" s="55" t="s">
        <v>35</v>
      </c>
      <c r="E163" s="65">
        <v>2</v>
      </c>
      <c r="F163" s="46"/>
      <c r="G163" s="80"/>
      <c r="H163" s="59"/>
      <c r="I163" s="99"/>
    </row>
    <row r="164" spans="1:9" s="37" customFormat="1" ht="108" x14ac:dyDescent="0.2">
      <c r="A164" s="53">
        <v>125</v>
      </c>
      <c r="B164" s="54">
        <v>501803710</v>
      </c>
      <c r="C164" s="64" t="s">
        <v>188</v>
      </c>
      <c r="D164" s="55" t="s">
        <v>35</v>
      </c>
      <c r="E164" s="65">
        <v>2</v>
      </c>
      <c r="F164" s="46"/>
      <c r="G164" s="80"/>
      <c r="H164" s="59"/>
      <c r="I164" s="99"/>
    </row>
    <row r="165" spans="1:9" s="37" customFormat="1" ht="120" x14ac:dyDescent="0.2">
      <c r="A165" s="53">
        <v>126</v>
      </c>
      <c r="B165" s="54">
        <v>501803354</v>
      </c>
      <c r="C165" s="64" t="s">
        <v>97</v>
      </c>
      <c r="D165" s="55" t="s">
        <v>35</v>
      </c>
      <c r="E165" s="65">
        <v>3</v>
      </c>
      <c r="F165" s="46"/>
      <c r="G165" s="80"/>
      <c r="H165" s="59"/>
      <c r="I165" s="99"/>
    </row>
    <row r="166" spans="1:9" s="37" customFormat="1" ht="96" x14ac:dyDescent="0.2">
      <c r="A166" s="53">
        <v>127</v>
      </c>
      <c r="B166" s="54">
        <v>501803553</v>
      </c>
      <c r="C166" s="64" t="s">
        <v>98</v>
      </c>
      <c r="D166" s="55" t="s">
        <v>35</v>
      </c>
      <c r="E166" s="65">
        <v>1</v>
      </c>
      <c r="F166" s="46"/>
      <c r="G166" s="80"/>
      <c r="H166" s="59"/>
      <c r="I166" s="99"/>
    </row>
    <row r="167" spans="1:9" s="37" customFormat="1" x14ac:dyDescent="0.2">
      <c r="A167" s="53"/>
      <c r="B167" s="105" t="s">
        <v>318</v>
      </c>
      <c r="C167" s="69" t="s">
        <v>320</v>
      </c>
      <c r="D167" s="55"/>
      <c r="E167" s="65"/>
      <c r="F167" s="46"/>
      <c r="G167" s="80"/>
      <c r="H167" s="59"/>
      <c r="I167" s="99"/>
    </row>
    <row r="168" spans="1:9" s="37" customFormat="1" ht="12" x14ac:dyDescent="0.2">
      <c r="A168" s="53"/>
      <c r="B168" s="104" t="s">
        <v>319</v>
      </c>
      <c r="C168" s="82" t="s">
        <v>321</v>
      </c>
      <c r="D168" s="45"/>
      <c r="E168" s="83"/>
      <c r="F168" s="46"/>
      <c r="G168" s="80"/>
      <c r="H168" s="59"/>
      <c r="I168" s="99"/>
    </row>
    <row r="169" spans="1:9" s="37" customFormat="1" ht="84" x14ac:dyDescent="0.2">
      <c r="A169" s="53">
        <v>128</v>
      </c>
      <c r="B169" s="54">
        <v>501300230</v>
      </c>
      <c r="C169" s="84" t="s">
        <v>189</v>
      </c>
      <c r="D169" s="45" t="s">
        <v>35</v>
      </c>
      <c r="E169" s="85">
        <v>1</v>
      </c>
      <c r="F169" s="46"/>
      <c r="G169" s="80"/>
      <c r="H169" s="59"/>
      <c r="I169" s="99"/>
    </row>
    <row r="170" spans="1:9" s="37" customFormat="1" ht="84" x14ac:dyDescent="0.2">
      <c r="A170" s="53">
        <v>129</v>
      </c>
      <c r="B170" s="54">
        <v>502400051</v>
      </c>
      <c r="C170" s="84" t="s">
        <v>190</v>
      </c>
      <c r="D170" s="45" t="s">
        <v>33</v>
      </c>
      <c r="E170" s="85">
        <f>4*30*1.1</f>
        <v>132</v>
      </c>
      <c r="F170" s="46"/>
      <c r="G170" s="80"/>
      <c r="H170" s="59"/>
      <c r="I170" s="99"/>
    </row>
    <row r="171" spans="1:9" s="37" customFormat="1" ht="84" x14ac:dyDescent="0.2">
      <c r="A171" s="53">
        <v>130</v>
      </c>
      <c r="B171" s="54">
        <v>502400046</v>
      </c>
      <c r="C171" s="84" t="s">
        <v>191</v>
      </c>
      <c r="D171" s="45" t="s">
        <v>33</v>
      </c>
      <c r="E171" s="85">
        <f>30*1.2</f>
        <v>36</v>
      </c>
      <c r="F171" s="46"/>
      <c r="G171" s="80"/>
      <c r="H171" s="59"/>
      <c r="I171" s="99"/>
    </row>
    <row r="172" spans="1:9" s="37" customFormat="1" ht="36" x14ac:dyDescent="0.2">
      <c r="A172" s="53">
        <v>131</v>
      </c>
      <c r="B172" s="51">
        <v>501500007</v>
      </c>
      <c r="C172" s="84" t="s">
        <v>192</v>
      </c>
      <c r="D172" s="45" t="s">
        <v>33</v>
      </c>
      <c r="E172" s="85">
        <v>24</v>
      </c>
      <c r="F172" s="46"/>
      <c r="G172" s="80"/>
      <c r="H172" s="59"/>
      <c r="I172" s="99"/>
    </row>
    <row r="173" spans="1:9" s="37" customFormat="1" ht="36" x14ac:dyDescent="0.2">
      <c r="A173" s="53">
        <v>132</v>
      </c>
      <c r="B173" s="57">
        <v>502405516</v>
      </c>
      <c r="C173" s="84" t="s">
        <v>193</v>
      </c>
      <c r="D173" s="45" t="s">
        <v>35</v>
      </c>
      <c r="E173" s="85">
        <v>6</v>
      </c>
      <c r="F173" s="46"/>
      <c r="G173" s="80"/>
      <c r="H173" s="59"/>
      <c r="I173" s="99"/>
    </row>
    <row r="174" spans="1:9" s="37" customFormat="1" ht="12" x14ac:dyDescent="0.2">
      <c r="A174" s="56"/>
      <c r="B174" s="106" t="s">
        <v>322</v>
      </c>
      <c r="C174" s="82" t="s">
        <v>323</v>
      </c>
      <c r="D174" s="45"/>
      <c r="E174" s="83"/>
      <c r="F174" s="46"/>
      <c r="G174" s="80"/>
      <c r="H174" s="59"/>
      <c r="I174" s="99"/>
    </row>
    <row r="175" spans="1:9" s="37" customFormat="1" ht="84" x14ac:dyDescent="0.2">
      <c r="A175" s="47">
        <v>133</v>
      </c>
      <c r="B175" s="54">
        <v>503600166</v>
      </c>
      <c r="C175" s="84" t="s">
        <v>194</v>
      </c>
      <c r="D175" s="45" t="s">
        <v>35</v>
      </c>
      <c r="E175" s="85">
        <v>1</v>
      </c>
      <c r="F175" s="46"/>
      <c r="G175" s="80"/>
      <c r="H175" s="59"/>
      <c r="I175" s="99"/>
    </row>
    <row r="176" spans="1:9" s="37" customFormat="1" ht="84" x14ac:dyDescent="0.2">
      <c r="A176" s="47">
        <v>134</v>
      </c>
      <c r="B176" s="86">
        <v>502400049</v>
      </c>
      <c r="C176" s="84" t="s">
        <v>195</v>
      </c>
      <c r="D176" s="45" t="s">
        <v>33</v>
      </c>
      <c r="E176" s="85">
        <f>4*30*1.1</f>
        <v>132</v>
      </c>
      <c r="F176" s="46"/>
      <c r="G176" s="80"/>
      <c r="H176" s="59"/>
      <c r="I176" s="99"/>
    </row>
    <row r="177" spans="1:9" s="37" customFormat="1" ht="84" x14ac:dyDescent="0.2">
      <c r="A177" s="47">
        <v>135</v>
      </c>
      <c r="B177" s="39">
        <v>502400045</v>
      </c>
      <c r="C177" s="84" t="s">
        <v>196</v>
      </c>
      <c r="D177" s="45" t="s">
        <v>33</v>
      </c>
      <c r="E177" s="85">
        <f>30*1.2</f>
        <v>36</v>
      </c>
      <c r="F177" s="46"/>
      <c r="G177" s="80"/>
      <c r="H177" s="59"/>
      <c r="I177" s="99"/>
    </row>
    <row r="178" spans="1:9" s="37" customFormat="1" ht="36" x14ac:dyDescent="0.2">
      <c r="A178" s="47">
        <v>136</v>
      </c>
      <c r="B178" s="39">
        <v>501801620</v>
      </c>
      <c r="C178" s="84" t="s">
        <v>197</v>
      </c>
      <c r="D178" s="45" t="s">
        <v>33</v>
      </c>
      <c r="E178" s="85">
        <v>24</v>
      </c>
      <c r="F178" s="46"/>
      <c r="G178" s="80"/>
      <c r="H178" s="59"/>
      <c r="I178" s="99"/>
    </row>
    <row r="179" spans="1:9" s="37" customFormat="1" ht="36" x14ac:dyDescent="0.2">
      <c r="A179" s="47">
        <v>137</v>
      </c>
      <c r="B179" s="39">
        <v>503001152</v>
      </c>
      <c r="C179" s="84" t="s">
        <v>198</v>
      </c>
      <c r="D179" s="45" t="s">
        <v>35</v>
      </c>
      <c r="E179" s="85">
        <v>6</v>
      </c>
      <c r="F179" s="46"/>
      <c r="G179" s="80"/>
      <c r="H179" s="59"/>
      <c r="I179" s="99"/>
    </row>
    <row r="180" spans="1:9" s="37" customFormat="1" ht="12" x14ac:dyDescent="0.2">
      <c r="A180" s="47"/>
      <c r="B180" s="49" t="s">
        <v>324</v>
      </c>
      <c r="C180" s="82" t="s">
        <v>326</v>
      </c>
      <c r="D180" s="45"/>
      <c r="E180" s="85"/>
      <c r="F180" s="46"/>
      <c r="G180" s="80"/>
      <c r="H180" s="59"/>
      <c r="I180" s="99"/>
    </row>
    <row r="181" spans="1:9" s="37" customFormat="1" ht="12" x14ac:dyDescent="0.2">
      <c r="A181" s="47"/>
      <c r="B181" s="49" t="s">
        <v>325</v>
      </c>
      <c r="C181" s="82" t="s">
        <v>327</v>
      </c>
      <c r="D181" s="45"/>
      <c r="E181" s="83"/>
      <c r="F181" s="46"/>
      <c r="G181" s="80"/>
      <c r="H181" s="59"/>
      <c r="I181" s="99"/>
    </row>
    <row r="182" spans="1:9" s="37" customFormat="1" ht="12" x14ac:dyDescent="0.2">
      <c r="A182" s="47"/>
      <c r="B182" s="49" t="s">
        <v>329</v>
      </c>
      <c r="C182" s="82" t="s">
        <v>328</v>
      </c>
      <c r="D182" s="45"/>
      <c r="E182" s="83"/>
      <c r="F182" s="46"/>
      <c r="G182" s="80"/>
      <c r="H182" s="59"/>
      <c r="I182" s="99"/>
    </row>
    <row r="183" spans="1:9" s="37" customFormat="1" ht="72" x14ac:dyDescent="0.2">
      <c r="A183" s="47">
        <v>138</v>
      </c>
      <c r="B183" s="39">
        <v>502405409</v>
      </c>
      <c r="C183" s="84" t="s">
        <v>199</v>
      </c>
      <c r="D183" s="45" t="s">
        <v>35</v>
      </c>
      <c r="E183" s="85">
        <v>1</v>
      </c>
      <c r="F183" s="46"/>
      <c r="G183" s="80"/>
      <c r="H183" s="59"/>
      <c r="I183" s="99"/>
    </row>
    <row r="184" spans="1:9" s="37" customFormat="1" ht="84" x14ac:dyDescent="0.2">
      <c r="A184" s="47">
        <v>139</v>
      </c>
      <c r="B184" s="39">
        <v>501301066</v>
      </c>
      <c r="C184" s="84" t="s">
        <v>200</v>
      </c>
      <c r="D184" s="45" t="s">
        <v>35</v>
      </c>
      <c r="E184" s="85">
        <v>32</v>
      </c>
      <c r="F184" s="46"/>
      <c r="G184" s="87"/>
      <c r="H184" s="59"/>
      <c r="I184" s="99"/>
    </row>
    <row r="185" spans="1:9" s="37" customFormat="1" ht="144" x14ac:dyDescent="0.2">
      <c r="A185" s="47">
        <v>140</v>
      </c>
      <c r="B185" s="41">
        <v>501304532</v>
      </c>
      <c r="C185" s="84" t="s">
        <v>334</v>
      </c>
      <c r="D185" s="45" t="s">
        <v>102</v>
      </c>
      <c r="E185" s="85">
        <f>82+87+1+4+19</f>
        <v>193</v>
      </c>
      <c r="F185" s="46"/>
      <c r="G185" s="80"/>
      <c r="H185" s="59"/>
      <c r="I185" s="99"/>
    </row>
    <row r="186" spans="1:9" s="37" customFormat="1" ht="144" x14ac:dyDescent="0.2">
      <c r="A186" s="47">
        <v>141</v>
      </c>
      <c r="B186" s="39">
        <v>501300107</v>
      </c>
      <c r="C186" s="84" t="s">
        <v>335</v>
      </c>
      <c r="D186" s="45" t="s">
        <v>102</v>
      </c>
      <c r="E186" s="85">
        <f>71+11+2+6+1</f>
        <v>91</v>
      </c>
      <c r="F186" s="46"/>
      <c r="G186" s="80"/>
      <c r="H186" s="59"/>
      <c r="I186" s="99"/>
    </row>
    <row r="187" spans="1:9" s="37" customFormat="1" ht="12" x14ac:dyDescent="0.2">
      <c r="A187" s="47"/>
      <c r="B187" s="49" t="s">
        <v>331</v>
      </c>
      <c r="C187" s="88" t="s">
        <v>330</v>
      </c>
      <c r="D187" s="89"/>
      <c r="E187" s="85"/>
      <c r="F187" s="46"/>
      <c r="G187" s="80"/>
      <c r="H187" s="59"/>
      <c r="I187" s="99"/>
    </row>
    <row r="188" spans="1:9" s="37" customFormat="1" ht="132" x14ac:dyDescent="0.2">
      <c r="A188" s="47">
        <v>142</v>
      </c>
      <c r="B188" s="41">
        <v>501309876</v>
      </c>
      <c r="C188" s="84" t="s">
        <v>201</v>
      </c>
      <c r="D188" s="45" t="s">
        <v>35</v>
      </c>
      <c r="E188" s="85">
        <v>82</v>
      </c>
      <c r="F188" s="46"/>
      <c r="G188" s="80"/>
      <c r="H188" s="59"/>
      <c r="I188" s="99"/>
    </row>
    <row r="189" spans="1:9" s="37" customFormat="1" ht="132" x14ac:dyDescent="0.2">
      <c r="A189" s="47">
        <v>143</v>
      </c>
      <c r="B189" s="39">
        <v>501309896</v>
      </c>
      <c r="C189" s="84" t="s">
        <v>202</v>
      </c>
      <c r="D189" s="45" t="s">
        <v>35</v>
      </c>
      <c r="E189" s="85">
        <v>87</v>
      </c>
      <c r="F189" s="46"/>
      <c r="G189" s="80"/>
      <c r="H189" s="59"/>
      <c r="I189" s="99"/>
    </row>
    <row r="190" spans="1:9" s="37" customFormat="1" ht="132" x14ac:dyDescent="0.2">
      <c r="A190" s="47">
        <v>144</v>
      </c>
      <c r="B190" s="41">
        <v>501309897</v>
      </c>
      <c r="C190" s="84" t="s">
        <v>203</v>
      </c>
      <c r="D190" s="45" t="s">
        <v>35</v>
      </c>
      <c r="E190" s="85">
        <v>1</v>
      </c>
      <c r="F190" s="46"/>
      <c r="G190" s="80"/>
      <c r="H190" s="59"/>
      <c r="I190" s="99"/>
    </row>
    <row r="191" spans="1:9" s="37" customFormat="1" ht="132" x14ac:dyDescent="0.2">
      <c r="A191" s="47">
        <v>145</v>
      </c>
      <c r="B191" s="39">
        <v>501310228</v>
      </c>
      <c r="C191" s="84" t="s">
        <v>291</v>
      </c>
      <c r="D191" s="45" t="s">
        <v>35</v>
      </c>
      <c r="E191" s="85">
        <v>4</v>
      </c>
      <c r="F191" s="46"/>
      <c r="G191" s="80"/>
      <c r="H191" s="59"/>
      <c r="I191" s="99"/>
    </row>
    <row r="192" spans="1:9" s="37" customFormat="1" ht="132" x14ac:dyDescent="0.2">
      <c r="A192" s="47">
        <v>146</v>
      </c>
      <c r="B192" s="39">
        <v>501309216</v>
      </c>
      <c r="C192" s="84" t="s">
        <v>204</v>
      </c>
      <c r="D192" s="45" t="s">
        <v>35</v>
      </c>
      <c r="E192" s="85">
        <v>19</v>
      </c>
      <c r="F192" s="46"/>
      <c r="G192" s="80"/>
      <c r="H192" s="59"/>
      <c r="I192" s="99"/>
    </row>
    <row r="193" spans="1:9" s="37" customFormat="1" ht="12" x14ac:dyDescent="0.2">
      <c r="A193" s="47"/>
      <c r="B193" s="49" t="s">
        <v>332</v>
      </c>
      <c r="C193" s="88" t="s">
        <v>333</v>
      </c>
      <c r="D193" s="45"/>
      <c r="E193" s="83"/>
      <c r="F193" s="46"/>
      <c r="G193" s="80"/>
      <c r="H193" s="59"/>
      <c r="I193" s="99"/>
    </row>
    <row r="194" spans="1:9" s="37" customFormat="1" ht="72" x14ac:dyDescent="0.2">
      <c r="A194" s="47">
        <v>147</v>
      </c>
      <c r="B194" s="39">
        <v>501303448</v>
      </c>
      <c r="C194" s="84" t="s">
        <v>205</v>
      </c>
      <c r="D194" s="45" t="s">
        <v>35</v>
      </c>
      <c r="E194" s="85">
        <v>72</v>
      </c>
      <c r="F194" s="46"/>
      <c r="G194" s="80"/>
      <c r="H194" s="59"/>
      <c r="I194" s="99"/>
    </row>
    <row r="195" spans="1:9" s="37" customFormat="1" ht="84" x14ac:dyDescent="0.2">
      <c r="A195" s="47">
        <v>148</v>
      </c>
      <c r="B195" s="39">
        <v>501302992</v>
      </c>
      <c r="C195" s="84" t="s">
        <v>206</v>
      </c>
      <c r="D195" s="45" t="s">
        <v>35</v>
      </c>
      <c r="E195" s="85">
        <v>19</v>
      </c>
      <c r="F195" s="46"/>
      <c r="G195" s="80"/>
      <c r="H195" s="59"/>
      <c r="I195" s="99"/>
    </row>
    <row r="196" spans="1:9" s="37" customFormat="1" ht="108" x14ac:dyDescent="0.2">
      <c r="A196" s="47">
        <v>149</v>
      </c>
      <c r="B196" s="39">
        <v>502400068</v>
      </c>
      <c r="C196" s="90" t="s">
        <v>207</v>
      </c>
      <c r="D196" s="45" t="s">
        <v>33</v>
      </c>
      <c r="E196" s="85">
        <v>143</v>
      </c>
      <c r="F196" s="46"/>
      <c r="G196" s="80"/>
      <c r="H196" s="59"/>
      <c r="I196" s="99"/>
    </row>
    <row r="197" spans="1:9" s="37" customFormat="1" ht="84" x14ac:dyDescent="0.2">
      <c r="A197" s="47">
        <v>150</v>
      </c>
      <c r="B197" s="39">
        <v>502400044</v>
      </c>
      <c r="C197" s="84" t="s">
        <v>208</v>
      </c>
      <c r="D197" s="45" t="s">
        <v>33</v>
      </c>
      <c r="E197" s="85">
        <v>692</v>
      </c>
      <c r="F197" s="46"/>
      <c r="G197" s="80"/>
      <c r="H197" s="59"/>
      <c r="I197" s="99"/>
    </row>
    <row r="198" spans="1:9" s="37" customFormat="1" ht="48" x14ac:dyDescent="0.2">
      <c r="A198" s="47">
        <v>151</v>
      </c>
      <c r="B198" s="43">
        <v>502500087</v>
      </c>
      <c r="C198" s="84" t="s">
        <v>209</v>
      </c>
      <c r="D198" s="45" t="s">
        <v>33</v>
      </c>
      <c r="E198" s="85">
        <v>143</v>
      </c>
      <c r="F198" s="46"/>
      <c r="G198" s="80"/>
      <c r="H198" s="59"/>
      <c r="I198" s="99"/>
    </row>
    <row r="199" spans="1:9" s="37" customFormat="1" ht="12" x14ac:dyDescent="0.2">
      <c r="A199" s="47"/>
      <c r="B199" s="49" t="s">
        <v>337</v>
      </c>
      <c r="C199" s="91" t="s">
        <v>336</v>
      </c>
      <c r="D199" s="58"/>
      <c r="E199" s="85"/>
      <c r="F199" s="46"/>
      <c r="G199" s="80"/>
      <c r="H199" s="59"/>
      <c r="I199" s="99"/>
    </row>
    <row r="200" spans="1:9" s="37" customFormat="1" ht="12" x14ac:dyDescent="0.2">
      <c r="A200" s="47"/>
      <c r="B200" s="49" t="s">
        <v>338</v>
      </c>
      <c r="C200" s="82" t="s">
        <v>328</v>
      </c>
      <c r="D200" s="58"/>
      <c r="E200" s="85"/>
      <c r="F200" s="46"/>
      <c r="G200" s="80"/>
      <c r="H200" s="59"/>
      <c r="I200" s="99"/>
    </row>
    <row r="201" spans="1:9" s="37" customFormat="1" ht="72" x14ac:dyDescent="0.2">
      <c r="A201" s="47">
        <v>152</v>
      </c>
      <c r="B201" s="41">
        <v>502405409</v>
      </c>
      <c r="C201" s="84" t="s">
        <v>199</v>
      </c>
      <c r="D201" s="45" t="s">
        <v>35</v>
      </c>
      <c r="E201" s="55">
        <v>1</v>
      </c>
      <c r="F201" s="46"/>
      <c r="G201" s="80"/>
      <c r="H201" s="59"/>
      <c r="I201" s="99"/>
    </row>
    <row r="202" spans="1:9" s="37" customFormat="1" ht="84" x14ac:dyDescent="0.2">
      <c r="A202" s="47">
        <v>153</v>
      </c>
      <c r="B202" s="39">
        <v>502404684</v>
      </c>
      <c r="C202" s="84" t="s">
        <v>210</v>
      </c>
      <c r="D202" s="45" t="s">
        <v>35</v>
      </c>
      <c r="E202" s="85">
        <v>18</v>
      </c>
      <c r="F202" s="46"/>
      <c r="G202" s="80"/>
      <c r="H202" s="59"/>
      <c r="I202" s="99"/>
    </row>
    <row r="203" spans="1:9" s="37" customFormat="1" ht="84" x14ac:dyDescent="0.2">
      <c r="A203" s="47">
        <v>154</v>
      </c>
      <c r="B203" s="39">
        <v>501301066</v>
      </c>
      <c r="C203" s="84" t="s">
        <v>200</v>
      </c>
      <c r="D203" s="45" t="s">
        <v>35</v>
      </c>
      <c r="E203" s="85">
        <v>1</v>
      </c>
      <c r="F203" s="46"/>
      <c r="G203" s="80"/>
      <c r="H203" s="59"/>
      <c r="I203" s="99"/>
    </row>
    <row r="204" spans="1:9" s="37" customFormat="1" ht="12" x14ac:dyDescent="0.2">
      <c r="A204" s="47"/>
      <c r="B204" s="49" t="s">
        <v>340</v>
      </c>
      <c r="C204" s="82" t="s">
        <v>339</v>
      </c>
      <c r="D204" s="45"/>
      <c r="E204" s="85"/>
      <c r="F204" s="46"/>
      <c r="G204" s="80"/>
      <c r="H204" s="59"/>
      <c r="I204" s="99"/>
    </row>
    <row r="205" spans="1:9" s="37" customFormat="1" ht="36" x14ac:dyDescent="0.2">
      <c r="A205" s="45">
        <v>155</v>
      </c>
      <c r="B205" s="39">
        <v>501310229</v>
      </c>
      <c r="C205" s="90" t="s">
        <v>211</v>
      </c>
      <c r="D205" s="45" t="s">
        <v>33</v>
      </c>
      <c r="E205" s="85">
        <f>16*1.5</f>
        <v>24</v>
      </c>
      <c r="F205" s="46"/>
      <c r="G205" s="80"/>
      <c r="H205" s="59"/>
      <c r="I205" s="99"/>
    </row>
    <row r="206" spans="1:9" s="37" customFormat="1" ht="108" x14ac:dyDescent="0.2">
      <c r="A206" s="45">
        <v>156</v>
      </c>
      <c r="B206" s="39">
        <v>502400068</v>
      </c>
      <c r="C206" s="90" t="s">
        <v>207</v>
      </c>
      <c r="D206" s="45" t="s">
        <v>33</v>
      </c>
      <c r="E206" s="85">
        <f>50+16</f>
        <v>66</v>
      </c>
      <c r="F206" s="46"/>
      <c r="G206" s="80"/>
      <c r="H206" s="59"/>
      <c r="I206" s="99"/>
    </row>
    <row r="207" spans="1:9" s="37" customFormat="1" ht="48" x14ac:dyDescent="0.2">
      <c r="A207" s="45">
        <v>157</v>
      </c>
      <c r="B207" s="39">
        <v>501307106</v>
      </c>
      <c r="C207" s="90" t="s">
        <v>212</v>
      </c>
      <c r="D207" s="45" t="s">
        <v>33</v>
      </c>
      <c r="E207" s="85">
        <f>25+22+23+13+13+6+8+14+13+13+9+5+5+12+23+20</f>
        <v>224</v>
      </c>
      <c r="F207" s="46"/>
      <c r="G207" s="80"/>
      <c r="H207" s="59"/>
      <c r="I207" s="99"/>
    </row>
    <row r="208" spans="1:9" s="37" customFormat="1" ht="84" x14ac:dyDescent="0.2">
      <c r="A208" s="45">
        <v>158</v>
      </c>
      <c r="B208" s="39">
        <v>502400045</v>
      </c>
      <c r="C208" s="84" t="s">
        <v>196</v>
      </c>
      <c r="D208" s="45" t="s">
        <v>33</v>
      </c>
      <c r="E208" s="85">
        <f>+(23+13+13+13)*2*1.1</f>
        <v>136.4</v>
      </c>
      <c r="F208" s="46"/>
      <c r="G208" s="80"/>
      <c r="H208" s="59"/>
      <c r="I208" s="99"/>
    </row>
    <row r="209" spans="1:9" s="37" customFormat="1" ht="84" x14ac:dyDescent="0.2">
      <c r="A209" s="45">
        <v>159</v>
      </c>
      <c r="B209" s="39">
        <v>502400044</v>
      </c>
      <c r="C209" s="84" t="s">
        <v>208</v>
      </c>
      <c r="D209" s="45" t="s">
        <v>33</v>
      </c>
      <c r="E209" s="85">
        <f>+(25+22+6+8+14+13+9+5+5+12+23+20+50)*2*1.1</f>
        <v>466.40000000000003</v>
      </c>
      <c r="F209" s="46"/>
      <c r="G209" s="80"/>
      <c r="H209" s="59"/>
      <c r="I209" s="99"/>
    </row>
    <row r="210" spans="1:9" s="37" customFormat="1" ht="48" x14ac:dyDescent="0.2">
      <c r="A210" s="45">
        <v>160</v>
      </c>
      <c r="B210" s="39">
        <v>502500088</v>
      </c>
      <c r="C210" s="84" t="s">
        <v>213</v>
      </c>
      <c r="D210" s="45" t="s">
        <v>33</v>
      </c>
      <c r="E210" s="85">
        <f>23+13+13+13</f>
        <v>62</v>
      </c>
      <c r="F210" s="46"/>
      <c r="G210" s="80"/>
      <c r="H210" s="59"/>
      <c r="I210" s="99"/>
    </row>
    <row r="211" spans="1:9" s="37" customFormat="1" ht="48" x14ac:dyDescent="0.2">
      <c r="A211" s="45">
        <v>161</v>
      </c>
      <c r="B211" s="45">
        <v>502500087</v>
      </c>
      <c r="C211" s="84" t="s">
        <v>209</v>
      </c>
      <c r="D211" s="45" t="s">
        <v>33</v>
      </c>
      <c r="E211" s="85">
        <f>+(25+22+6+8+14+13+9+5+5+12+23+20+50)*1.1</f>
        <v>233.20000000000002</v>
      </c>
      <c r="F211" s="46"/>
      <c r="G211" s="80"/>
      <c r="H211" s="59"/>
      <c r="I211" s="99"/>
    </row>
    <row r="212" spans="1:9" s="37" customFormat="1" ht="48" x14ac:dyDescent="0.2">
      <c r="A212" s="45">
        <v>162</v>
      </c>
      <c r="B212" s="45">
        <v>501303784</v>
      </c>
      <c r="C212" s="84" t="s">
        <v>214</v>
      </c>
      <c r="D212" s="45" t="s">
        <v>35</v>
      </c>
      <c r="E212" s="85">
        <v>45</v>
      </c>
      <c r="F212" s="46"/>
      <c r="G212" s="80"/>
      <c r="H212" s="59"/>
      <c r="I212" s="99"/>
    </row>
    <row r="213" spans="1:9" s="37" customFormat="1" ht="84" x14ac:dyDescent="0.2">
      <c r="A213" s="45">
        <v>163</v>
      </c>
      <c r="B213" s="45">
        <v>501301057</v>
      </c>
      <c r="C213" s="84" t="s">
        <v>215</v>
      </c>
      <c r="D213" s="45" t="s">
        <v>35</v>
      </c>
      <c r="E213" s="85">
        <v>16</v>
      </c>
      <c r="F213" s="46"/>
      <c r="G213" s="80"/>
      <c r="H213" s="59"/>
      <c r="I213" s="99"/>
    </row>
    <row r="214" spans="1:9" s="37" customFormat="1" ht="84" x14ac:dyDescent="0.2">
      <c r="A214" s="45">
        <v>164</v>
      </c>
      <c r="B214" s="45">
        <v>501302192</v>
      </c>
      <c r="C214" s="84" t="s">
        <v>216</v>
      </c>
      <c r="D214" s="45" t="s">
        <v>35</v>
      </c>
      <c r="E214" s="85">
        <v>4</v>
      </c>
      <c r="F214" s="46"/>
      <c r="G214" s="80"/>
      <c r="H214" s="59"/>
      <c r="I214" s="99"/>
    </row>
    <row r="215" spans="1:9" s="37" customFormat="1" ht="12" x14ac:dyDescent="0.2">
      <c r="A215" s="47"/>
      <c r="B215" s="58" t="s">
        <v>341</v>
      </c>
      <c r="C215" s="82" t="s">
        <v>342</v>
      </c>
      <c r="D215" s="58"/>
      <c r="E215" s="85"/>
      <c r="F215" s="46"/>
      <c r="G215" s="80"/>
      <c r="H215" s="59"/>
      <c r="I215" s="99"/>
    </row>
    <row r="216" spans="1:9" s="37" customFormat="1" ht="132" x14ac:dyDescent="0.2">
      <c r="A216" s="47">
        <v>165</v>
      </c>
      <c r="B216" s="45">
        <v>501307005</v>
      </c>
      <c r="C216" s="92" t="s">
        <v>217</v>
      </c>
      <c r="D216" s="93" t="s">
        <v>35</v>
      </c>
      <c r="E216" s="55">
        <v>4</v>
      </c>
      <c r="F216" s="46"/>
      <c r="G216" s="80"/>
      <c r="H216" s="59"/>
      <c r="I216" s="99"/>
    </row>
    <row r="217" spans="1:9" s="37" customFormat="1" ht="48" x14ac:dyDescent="0.2">
      <c r="A217" s="47">
        <v>166</v>
      </c>
      <c r="B217" s="45">
        <v>502500093</v>
      </c>
      <c r="C217" s="92" t="s">
        <v>218</v>
      </c>
      <c r="D217" s="93" t="s">
        <v>33</v>
      </c>
      <c r="E217" s="55">
        <v>150</v>
      </c>
      <c r="F217" s="46"/>
      <c r="G217" s="80"/>
      <c r="H217" s="59"/>
      <c r="I217" s="99"/>
    </row>
    <row r="218" spans="1:9" s="37" customFormat="1" ht="60" x14ac:dyDescent="0.2">
      <c r="A218" s="47">
        <v>167</v>
      </c>
      <c r="B218" s="45">
        <v>501309609</v>
      </c>
      <c r="C218" s="92" t="s">
        <v>219</v>
      </c>
      <c r="D218" s="93" t="s">
        <v>35</v>
      </c>
      <c r="E218" s="55">
        <v>4</v>
      </c>
      <c r="F218" s="46"/>
      <c r="G218" s="80"/>
      <c r="H218" s="59"/>
      <c r="I218" s="99"/>
    </row>
    <row r="219" spans="1:9" s="37" customFormat="1" ht="60" x14ac:dyDescent="0.2">
      <c r="A219" s="47">
        <v>168</v>
      </c>
      <c r="B219" s="45">
        <v>501310230</v>
      </c>
      <c r="C219" s="92" t="s">
        <v>220</v>
      </c>
      <c r="D219" s="93" t="s">
        <v>35</v>
      </c>
      <c r="E219" s="55">
        <v>4</v>
      </c>
      <c r="F219" s="46"/>
      <c r="G219" s="80"/>
      <c r="H219" s="59"/>
      <c r="I219" s="99"/>
    </row>
    <row r="220" spans="1:9" s="37" customFormat="1" ht="60" x14ac:dyDescent="0.2">
      <c r="A220" s="47">
        <v>169</v>
      </c>
      <c r="B220" s="45">
        <v>501310231</v>
      </c>
      <c r="C220" s="92" t="s">
        <v>221</v>
      </c>
      <c r="D220" s="93" t="s">
        <v>35</v>
      </c>
      <c r="E220" s="55">
        <v>3</v>
      </c>
      <c r="F220" s="46"/>
      <c r="G220" s="80"/>
      <c r="H220" s="59"/>
      <c r="I220" s="99"/>
    </row>
    <row r="221" spans="1:9" s="37" customFormat="1" ht="60" x14ac:dyDescent="0.2">
      <c r="A221" s="47">
        <v>170</v>
      </c>
      <c r="B221" s="45">
        <v>501310232</v>
      </c>
      <c r="C221" s="92" t="s">
        <v>222</v>
      </c>
      <c r="D221" s="93" t="s">
        <v>35</v>
      </c>
      <c r="E221" s="55">
        <v>2</v>
      </c>
      <c r="F221" s="46"/>
      <c r="G221" s="80"/>
      <c r="H221" s="59"/>
      <c r="I221" s="99"/>
    </row>
    <row r="222" spans="1:9" s="37" customFormat="1" ht="72" x14ac:dyDescent="0.2">
      <c r="A222" s="47">
        <v>171</v>
      </c>
      <c r="B222" s="45">
        <v>502700111</v>
      </c>
      <c r="C222" s="92" t="s">
        <v>223</v>
      </c>
      <c r="D222" s="93" t="s">
        <v>35</v>
      </c>
      <c r="E222" s="55">
        <v>2</v>
      </c>
      <c r="F222" s="46"/>
      <c r="G222" s="80"/>
      <c r="H222" s="59"/>
      <c r="I222" s="99"/>
    </row>
    <row r="223" spans="1:9" s="37" customFormat="1" ht="36" x14ac:dyDescent="0.2">
      <c r="A223" s="47">
        <v>172</v>
      </c>
      <c r="B223" s="45">
        <v>501310233</v>
      </c>
      <c r="C223" s="92" t="s">
        <v>99</v>
      </c>
      <c r="D223" s="93" t="s">
        <v>35</v>
      </c>
      <c r="E223" s="55">
        <v>1</v>
      </c>
      <c r="F223" s="46"/>
      <c r="G223" s="80"/>
      <c r="H223" s="59"/>
      <c r="I223" s="99"/>
    </row>
    <row r="224" spans="1:9" s="37" customFormat="1" ht="12" x14ac:dyDescent="0.2">
      <c r="A224" s="47"/>
      <c r="B224" s="58" t="s">
        <v>343</v>
      </c>
      <c r="C224" s="82" t="s">
        <v>344</v>
      </c>
      <c r="D224" s="93"/>
      <c r="E224" s="55"/>
      <c r="F224" s="46"/>
      <c r="G224" s="80"/>
      <c r="H224" s="59"/>
      <c r="I224" s="99"/>
    </row>
    <row r="225" spans="1:9" s="37" customFormat="1" ht="36" x14ac:dyDescent="0.2">
      <c r="A225" s="47">
        <v>173</v>
      </c>
      <c r="B225" s="45">
        <v>501310234</v>
      </c>
      <c r="C225" s="92" t="s">
        <v>224</v>
      </c>
      <c r="D225" s="93" t="s">
        <v>33</v>
      </c>
      <c r="E225" s="55">
        <f>174+19</f>
        <v>193</v>
      </c>
      <c r="F225" s="46"/>
      <c r="G225" s="80"/>
      <c r="H225" s="59"/>
      <c r="I225" s="99"/>
    </row>
    <row r="226" spans="1:9" s="37" customFormat="1" ht="36" x14ac:dyDescent="0.2">
      <c r="A226" s="47">
        <v>174</v>
      </c>
      <c r="B226" s="45">
        <v>501310235</v>
      </c>
      <c r="C226" s="92" t="s">
        <v>225</v>
      </c>
      <c r="D226" s="93" t="s">
        <v>35</v>
      </c>
      <c r="E226" s="55">
        <v>193</v>
      </c>
      <c r="F226" s="46"/>
      <c r="G226" s="80"/>
      <c r="H226" s="59"/>
      <c r="I226" s="99"/>
    </row>
    <row r="227" spans="1:9" s="37" customFormat="1" ht="12" x14ac:dyDescent="0.2">
      <c r="A227" s="47"/>
      <c r="B227" s="58" t="s">
        <v>345</v>
      </c>
      <c r="C227" s="82" t="s">
        <v>346</v>
      </c>
      <c r="D227" s="45"/>
      <c r="E227" s="85"/>
      <c r="F227" s="46"/>
      <c r="G227" s="80"/>
      <c r="H227" s="59"/>
      <c r="I227" s="99"/>
    </row>
    <row r="228" spans="1:9" s="37" customFormat="1" ht="132" x14ac:dyDescent="0.2">
      <c r="A228" s="47">
        <v>175</v>
      </c>
      <c r="B228" s="45">
        <v>502403764</v>
      </c>
      <c r="C228" s="84" t="s">
        <v>292</v>
      </c>
      <c r="D228" s="45" t="s">
        <v>35</v>
      </c>
      <c r="E228" s="85">
        <v>2</v>
      </c>
      <c r="F228" s="46"/>
      <c r="G228" s="80"/>
      <c r="H228" s="59"/>
      <c r="I228" s="99"/>
    </row>
    <row r="229" spans="1:9" s="37" customFormat="1" ht="12" x14ac:dyDescent="0.2">
      <c r="A229" s="47"/>
      <c r="B229" s="58" t="s">
        <v>347</v>
      </c>
      <c r="C229" s="82" t="s">
        <v>348</v>
      </c>
      <c r="D229" s="45"/>
      <c r="E229" s="85"/>
      <c r="F229" s="46"/>
      <c r="G229" s="80"/>
      <c r="H229" s="59"/>
      <c r="I229" s="99"/>
    </row>
    <row r="230" spans="1:9" s="37" customFormat="1" ht="60" x14ac:dyDescent="0.2">
      <c r="A230" s="47">
        <v>176</v>
      </c>
      <c r="B230" s="45">
        <v>502405667</v>
      </c>
      <c r="C230" s="84" t="s">
        <v>293</v>
      </c>
      <c r="D230" s="45" t="s">
        <v>35</v>
      </c>
      <c r="E230" s="85">
        <v>1</v>
      </c>
      <c r="F230" s="46"/>
      <c r="G230" s="80"/>
      <c r="H230" s="59"/>
      <c r="I230" s="99"/>
    </row>
    <row r="231" spans="1:9" s="37" customFormat="1" x14ac:dyDescent="0.2">
      <c r="A231" s="47"/>
      <c r="B231" s="105" t="s">
        <v>349</v>
      </c>
      <c r="C231" s="69" t="s">
        <v>100</v>
      </c>
      <c r="D231" s="55"/>
      <c r="E231" s="65"/>
      <c r="F231" s="46"/>
      <c r="G231" s="80"/>
      <c r="H231" s="59"/>
      <c r="I231" s="99"/>
    </row>
    <row r="232" spans="1:9" s="37" customFormat="1" ht="120" x14ac:dyDescent="0.2">
      <c r="A232" s="47">
        <v>177</v>
      </c>
      <c r="B232" s="54">
        <v>501905417</v>
      </c>
      <c r="C232" s="64" t="s">
        <v>226</v>
      </c>
      <c r="D232" s="55" t="s">
        <v>35</v>
      </c>
      <c r="E232" s="65">
        <v>4</v>
      </c>
      <c r="F232" s="46"/>
      <c r="G232" s="80"/>
      <c r="H232" s="59"/>
      <c r="I232" s="99"/>
    </row>
    <row r="233" spans="1:9" s="37" customFormat="1" ht="120" x14ac:dyDescent="0.2">
      <c r="A233" s="47">
        <v>178</v>
      </c>
      <c r="B233" s="54">
        <v>501905907</v>
      </c>
      <c r="C233" s="64" t="s">
        <v>227</v>
      </c>
      <c r="D233" s="55" t="s">
        <v>35</v>
      </c>
      <c r="E233" s="65">
        <v>7</v>
      </c>
      <c r="F233" s="46"/>
      <c r="G233" s="80"/>
      <c r="H233" s="59"/>
      <c r="I233" s="99"/>
    </row>
    <row r="234" spans="1:9" s="37" customFormat="1" ht="84" x14ac:dyDescent="0.2">
      <c r="A234" s="47">
        <v>179</v>
      </c>
      <c r="B234" s="54">
        <v>501904900</v>
      </c>
      <c r="C234" s="64" t="s">
        <v>228</v>
      </c>
      <c r="D234" s="55" t="s">
        <v>35</v>
      </c>
      <c r="E234" s="65">
        <v>5</v>
      </c>
      <c r="F234" s="46"/>
      <c r="G234" s="80"/>
      <c r="H234" s="59"/>
      <c r="I234" s="99"/>
    </row>
    <row r="235" spans="1:9" s="37" customFormat="1" ht="84" x14ac:dyDescent="0.2">
      <c r="A235" s="47">
        <v>180</v>
      </c>
      <c r="B235" s="54">
        <v>501905908</v>
      </c>
      <c r="C235" s="64" t="s">
        <v>229</v>
      </c>
      <c r="D235" s="55" t="s">
        <v>35</v>
      </c>
      <c r="E235" s="65">
        <v>15</v>
      </c>
      <c r="F235" s="46"/>
      <c r="G235" s="80"/>
      <c r="H235" s="59"/>
      <c r="I235" s="99"/>
    </row>
    <row r="236" spans="1:9" s="37" customFormat="1" ht="84" x14ac:dyDescent="0.2">
      <c r="A236" s="47">
        <v>181</v>
      </c>
      <c r="B236" s="54">
        <v>501300072</v>
      </c>
      <c r="C236" s="64" t="s">
        <v>230</v>
      </c>
      <c r="D236" s="55" t="s">
        <v>35</v>
      </c>
      <c r="E236" s="65">
        <v>15</v>
      </c>
      <c r="F236" s="46"/>
      <c r="G236" s="80"/>
      <c r="H236" s="59"/>
      <c r="I236" s="99"/>
    </row>
    <row r="237" spans="1:9" s="37" customFormat="1" ht="72" x14ac:dyDescent="0.2">
      <c r="A237" s="47">
        <v>182</v>
      </c>
      <c r="B237" s="54">
        <v>501309282</v>
      </c>
      <c r="C237" s="64" t="s">
        <v>231</v>
      </c>
      <c r="D237" s="55" t="s">
        <v>35</v>
      </c>
      <c r="E237" s="65">
        <v>15</v>
      </c>
      <c r="F237" s="46"/>
      <c r="G237" s="80"/>
      <c r="H237" s="59"/>
      <c r="I237" s="99"/>
    </row>
    <row r="238" spans="1:9" s="37" customFormat="1" ht="60" x14ac:dyDescent="0.2">
      <c r="A238" s="47">
        <v>183</v>
      </c>
      <c r="B238" s="54">
        <v>501309314</v>
      </c>
      <c r="C238" s="74" t="s">
        <v>232</v>
      </c>
      <c r="D238" s="55" t="s">
        <v>35</v>
      </c>
      <c r="E238" s="65">
        <v>15</v>
      </c>
      <c r="F238" s="46"/>
      <c r="G238" s="80"/>
      <c r="H238" s="59"/>
      <c r="I238" s="99"/>
    </row>
    <row r="239" spans="1:9" s="37" customFormat="1" x14ac:dyDescent="0.2">
      <c r="A239" s="47"/>
      <c r="B239" s="105" t="s">
        <v>351</v>
      </c>
      <c r="C239" s="107" t="s">
        <v>350</v>
      </c>
      <c r="D239" s="55"/>
      <c r="E239" s="65"/>
      <c r="F239" s="46"/>
      <c r="G239" s="80"/>
      <c r="H239" s="59"/>
      <c r="I239" s="99"/>
    </row>
    <row r="240" spans="1:9" s="37" customFormat="1" ht="12" x14ac:dyDescent="0.2">
      <c r="A240" s="47"/>
      <c r="B240" s="104" t="s">
        <v>352</v>
      </c>
      <c r="C240" s="66" t="s">
        <v>101</v>
      </c>
      <c r="D240" s="55"/>
      <c r="E240" s="65"/>
      <c r="F240" s="46"/>
      <c r="G240" s="80"/>
      <c r="H240" s="59"/>
      <c r="I240" s="99"/>
    </row>
    <row r="241" spans="1:9" s="37" customFormat="1" ht="72" x14ac:dyDescent="0.2">
      <c r="A241" s="47">
        <v>184</v>
      </c>
      <c r="B241" s="54">
        <v>501106082</v>
      </c>
      <c r="C241" s="42" t="s">
        <v>236</v>
      </c>
      <c r="D241" s="55" t="s">
        <v>102</v>
      </c>
      <c r="E241" s="65">
        <v>50</v>
      </c>
      <c r="F241" s="46"/>
      <c r="G241" s="80"/>
      <c r="H241" s="59"/>
      <c r="I241" s="99"/>
    </row>
    <row r="242" spans="1:9" s="37" customFormat="1" ht="60" x14ac:dyDescent="0.2">
      <c r="A242" s="47">
        <v>185</v>
      </c>
      <c r="B242" s="54">
        <v>501105812</v>
      </c>
      <c r="C242" s="42" t="s">
        <v>233</v>
      </c>
      <c r="D242" s="55" t="s">
        <v>33</v>
      </c>
      <c r="E242" s="65">
        <v>100</v>
      </c>
      <c r="F242" s="46"/>
      <c r="G242" s="80"/>
      <c r="H242" s="59"/>
      <c r="I242" s="99"/>
    </row>
    <row r="243" spans="1:9" s="37" customFormat="1" ht="60" x14ac:dyDescent="0.2">
      <c r="A243" s="47">
        <v>186</v>
      </c>
      <c r="B243" s="54">
        <v>501105813</v>
      </c>
      <c r="C243" s="42" t="s">
        <v>234</v>
      </c>
      <c r="D243" s="55" t="s">
        <v>33</v>
      </c>
      <c r="E243" s="65">
        <v>50</v>
      </c>
      <c r="F243" s="46"/>
      <c r="G243" s="80"/>
      <c r="H243" s="59"/>
      <c r="I243" s="99"/>
    </row>
    <row r="244" spans="1:9" s="37" customFormat="1" ht="60" x14ac:dyDescent="0.2">
      <c r="A244" s="47">
        <v>187</v>
      </c>
      <c r="B244" s="54">
        <v>501105814</v>
      </c>
      <c r="C244" s="42" t="s">
        <v>235</v>
      </c>
      <c r="D244" s="55" t="s">
        <v>33</v>
      </c>
      <c r="E244" s="65">
        <v>50</v>
      </c>
      <c r="F244" s="46"/>
      <c r="G244" s="80"/>
      <c r="H244" s="59"/>
      <c r="I244" s="99"/>
    </row>
    <row r="245" spans="1:9" s="37" customFormat="1" ht="12" x14ac:dyDescent="0.2">
      <c r="A245" s="47"/>
      <c r="B245" s="104" t="s">
        <v>353</v>
      </c>
      <c r="C245" s="66" t="s">
        <v>103</v>
      </c>
      <c r="D245" s="55"/>
      <c r="E245" s="65"/>
      <c r="F245" s="46"/>
      <c r="G245" s="80"/>
      <c r="H245" s="59"/>
      <c r="I245" s="99"/>
    </row>
    <row r="246" spans="1:9" s="37" customFormat="1" ht="72" x14ac:dyDescent="0.2">
      <c r="A246" s="47">
        <v>188</v>
      </c>
      <c r="B246" s="54">
        <v>501106056</v>
      </c>
      <c r="C246" s="42" t="s">
        <v>237</v>
      </c>
      <c r="D246" s="55" t="s">
        <v>102</v>
      </c>
      <c r="E246" s="65">
        <v>55</v>
      </c>
      <c r="F246" s="46"/>
      <c r="G246" s="80"/>
      <c r="H246" s="59"/>
      <c r="I246" s="99"/>
    </row>
    <row r="247" spans="1:9" s="37" customFormat="1" ht="48" x14ac:dyDescent="0.2">
      <c r="A247" s="47">
        <v>189</v>
      </c>
      <c r="B247" s="54">
        <v>501106057</v>
      </c>
      <c r="C247" s="42" t="s">
        <v>238</v>
      </c>
      <c r="D247" s="55" t="s">
        <v>102</v>
      </c>
      <c r="E247" s="65">
        <v>16</v>
      </c>
      <c r="F247" s="46"/>
      <c r="G247" s="80"/>
      <c r="H247" s="59"/>
      <c r="I247" s="99"/>
    </row>
    <row r="248" spans="1:9" s="37" customFormat="1" ht="36" x14ac:dyDescent="0.2">
      <c r="A248" s="47">
        <v>190</v>
      </c>
      <c r="B248" s="54">
        <v>501100080</v>
      </c>
      <c r="C248" s="42" t="s">
        <v>104</v>
      </c>
      <c r="D248" s="55" t="s">
        <v>35</v>
      </c>
      <c r="E248" s="65">
        <v>8</v>
      </c>
      <c r="F248" s="46"/>
      <c r="G248" s="80"/>
      <c r="H248" s="59"/>
      <c r="I248" s="99"/>
    </row>
    <row r="249" spans="1:9" s="37" customFormat="1" ht="60" x14ac:dyDescent="0.2">
      <c r="A249" s="47">
        <v>191</v>
      </c>
      <c r="B249" s="54">
        <v>501106058</v>
      </c>
      <c r="C249" s="42" t="s">
        <v>239</v>
      </c>
      <c r="D249" s="55" t="s">
        <v>35</v>
      </c>
      <c r="E249" s="65">
        <v>16</v>
      </c>
      <c r="F249" s="46"/>
      <c r="G249" s="80"/>
      <c r="H249" s="59"/>
      <c r="I249" s="99"/>
    </row>
    <row r="250" spans="1:9" s="37" customFormat="1" ht="36" x14ac:dyDescent="0.2">
      <c r="A250" s="47">
        <v>192</v>
      </c>
      <c r="B250" s="54">
        <v>501105489</v>
      </c>
      <c r="C250" s="42" t="s">
        <v>240</v>
      </c>
      <c r="D250" s="55" t="s">
        <v>35</v>
      </c>
      <c r="E250" s="65">
        <v>8</v>
      </c>
      <c r="F250" s="46"/>
      <c r="G250" s="80"/>
      <c r="H250" s="59"/>
      <c r="I250" s="99"/>
    </row>
    <row r="251" spans="1:9" s="37" customFormat="1" x14ac:dyDescent="0.2">
      <c r="A251" s="47"/>
      <c r="B251" s="105" t="s">
        <v>354</v>
      </c>
      <c r="C251" s="69" t="s">
        <v>105</v>
      </c>
      <c r="D251" s="55"/>
      <c r="E251" s="65"/>
      <c r="F251" s="46"/>
      <c r="G251" s="80"/>
      <c r="H251" s="59"/>
      <c r="I251" s="99"/>
    </row>
    <row r="252" spans="1:9" s="37" customFormat="1" ht="108" x14ac:dyDescent="0.2">
      <c r="A252" s="47">
        <v>193</v>
      </c>
      <c r="B252" s="94">
        <v>501105490</v>
      </c>
      <c r="C252" s="95" t="s">
        <v>241</v>
      </c>
      <c r="D252" s="78" t="s">
        <v>35</v>
      </c>
      <c r="E252" s="79">
        <v>14</v>
      </c>
      <c r="F252" s="46"/>
      <c r="G252" s="80"/>
      <c r="H252" s="59"/>
      <c r="I252" s="99"/>
    </row>
    <row r="253" spans="1:9" s="37" customFormat="1" ht="120" x14ac:dyDescent="0.2">
      <c r="A253" s="47">
        <v>194</v>
      </c>
      <c r="B253" s="94">
        <v>501105491</v>
      </c>
      <c r="C253" s="95" t="s">
        <v>242</v>
      </c>
      <c r="D253" s="78" t="s">
        <v>35</v>
      </c>
      <c r="E253" s="79">
        <v>20</v>
      </c>
      <c r="F253" s="46"/>
      <c r="G253" s="80"/>
      <c r="H253" s="59"/>
      <c r="I253" s="99"/>
    </row>
    <row r="254" spans="1:9" s="37" customFormat="1" ht="108" x14ac:dyDescent="0.2">
      <c r="A254" s="47">
        <v>195</v>
      </c>
      <c r="B254" s="94">
        <v>501104427</v>
      </c>
      <c r="C254" s="95" t="s">
        <v>243</v>
      </c>
      <c r="D254" s="78" t="s">
        <v>35</v>
      </c>
      <c r="E254" s="79">
        <v>2</v>
      </c>
      <c r="F254" s="46"/>
      <c r="G254" s="80"/>
      <c r="H254" s="59"/>
      <c r="I254" s="99"/>
    </row>
    <row r="255" spans="1:9" s="37" customFormat="1" ht="60" x14ac:dyDescent="0.2">
      <c r="A255" s="47">
        <v>196</v>
      </c>
      <c r="B255" s="94">
        <v>501105507</v>
      </c>
      <c r="C255" s="95" t="s">
        <v>244</v>
      </c>
      <c r="D255" s="78" t="s">
        <v>32</v>
      </c>
      <c r="E255" s="79">
        <v>132</v>
      </c>
      <c r="F255" s="46"/>
      <c r="G255" s="80"/>
      <c r="H255" s="59"/>
      <c r="I255" s="99"/>
    </row>
    <row r="256" spans="1:9" s="37" customFormat="1" ht="108" x14ac:dyDescent="0.2">
      <c r="A256" s="47">
        <v>197</v>
      </c>
      <c r="B256" s="54">
        <v>501101264</v>
      </c>
      <c r="C256" s="42" t="s">
        <v>245</v>
      </c>
      <c r="D256" s="55" t="s">
        <v>35</v>
      </c>
      <c r="E256" s="65">
        <v>15</v>
      </c>
      <c r="F256" s="46"/>
      <c r="G256" s="87"/>
      <c r="H256" s="59"/>
      <c r="I256" s="99"/>
    </row>
    <row r="257" spans="1:9" s="37" customFormat="1" ht="36" x14ac:dyDescent="0.2">
      <c r="A257" s="47">
        <v>198</v>
      </c>
      <c r="B257" s="94">
        <v>501102690</v>
      </c>
      <c r="C257" s="95" t="s">
        <v>246</v>
      </c>
      <c r="D257" s="78" t="s">
        <v>35</v>
      </c>
      <c r="E257" s="79">
        <v>20</v>
      </c>
      <c r="F257" s="46"/>
      <c r="G257" s="80"/>
      <c r="H257" s="59"/>
      <c r="I257" s="99"/>
    </row>
    <row r="258" spans="1:9" s="37" customFormat="1" ht="48" x14ac:dyDescent="0.2">
      <c r="A258" s="47">
        <v>199</v>
      </c>
      <c r="B258" s="54">
        <v>501105494</v>
      </c>
      <c r="C258" s="42" t="s">
        <v>260</v>
      </c>
      <c r="D258" s="55" t="s">
        <v>35</v>
      </c>
      <c r="E258" s="65">
        <v>14</v>
      </c>
      <c r="F258" s="46"/>
      <c r="G258" s="80"/>
      <c r="H258" s="59"/>
      <c r="I258" s="99"/>
    </row>
    <row r="259" spans="1:9" s="37" customFormat="1" ht="36" x14ac:dyDescent="0.2">
      <c r="A259" s="47">
        <v>200</v>
      </c>
      <c r="B259" s="94">
        <v>501105523</v>
      </c>
      <c r="C259" s="95" t="s">
        <v>247</v>
      </c>
      <c r="D259" s="78" t="s">
        <v>35</v>
      </c>
      <c r="E259" s="79">
        <v>20</v>
      </c>
      <c r="F259" s="46"/>
      <c r="G259" s="80"/>
      <c r="H259" s="59"/>
      <c r="I259" s="99"/>
    </row>
    <row r="260" spans="1:9" s="37" customFormat="1" ht="72" x14ac:dyDescent="0.2">
      <c r="A260" s="47">
        <v>201</v>
      </c>
      <c r="B260" s="94">
        <v>501105508</v>
      </c>
      <c r="C260" s="95" t="s">
        <v>248</v>
      </c>
      <c r="D260" s="78" t="s">
        <v>35</v>
      </c>
      <c r="E260" s="79">
        <v>3</v>
      </c>
      <c r="F260" s="46"/>
      <c r="G260" s="80"/>
      <c r="H260" s="59"/>
      <c r="I260" s="99"/>
    </row>
    <row r="261" spans="1:9" s="37" customFormat="1" ht="72" x14ac:dyDescent="0.2">
      <c r="A261" s="47">
        <v>202</v>
      </c>
      <c r="B261" s="94">
        <v>501105509</v>
      </c>
      <c r="C261" s="95" t="s">
        <v>249</v>
      </c>
      <c r="D261" s="78" t="s">
        <v>35</v>
      </c>
      <c r="E261" s="79">
        <v>3</v>
      </c>
      <c r="F261" s="46"/>
      <c r="G261" s="80"/>
      <c r="H261" s="59"/>
      <c r="I261" s="99"/>
    </row>
    <row r="262" spans="1:9" s="37" customFormat="1" ht="72" x14ac:dyDescent="0.2">
      <c r="A262" s="47">
        <v>203</v>
      </c>
      <c r="B262" s="94">
        <v>501105510</v>
      </c>
      <c r="C262" s="95" t="s">
        <v>250</v>
      </c>
      <c r="D262" s="78" t="s">
        <v>35</v>
      </c>
      <c r="E262" s="79">
        <v>3</v>
      </c>
      <c r="F262" s="46"/>
      <c r="G262" s="80"/>
      <c r="H262" s="59"/>
      <c r="I262" s="99"/>
    </row>
    <row r="263" spans="1:9" s="37" customFormat="1" ht="60" x14ac:dyDescent="0.2">
      <c r="A263" s="47">
        <v>204</v>
      </c>
      <c r="B263" s="94">
        <v>501105844</v>
      </c>
      <c r="C263" s="95" t="s">
        <v>251</v>
      </c>
      <c r="D263" s="78" t="s">
        <v>35</v>
      </c>
      <c r="E263" s="79">
        <v>10</v>
      </c>
      <c r="F263" s="46"/>
      <c r="G263" s="80"/>
      <c r="H263" s="59"/>
      <c r="I263" s="99"/>
    </row>
    <row r="264" spans="1:9" s="37" customFormat="1" ht="60" x14ac:dyDescent="0.2">
      <c r="A264" s="47">
        <v>205</v>
      </c>
      <c r="B264" s="54">
        <v>501106059</v>
      </c>
      <c r="C264" s="42" t="s">
        <v>252</v>
      </c>
      <c r="D264" s="55" t="s">
        <v>35</v>
      </c>
      <c r="E264" s="65">
        <v>4</v>
      </c>
      <c r="F264" s="46"/>
      <c r="G264" s="80"/>
      <c r="H264" s="59"/>
      <c r="I264" s="99"/>
    </row>
    <row r="265" spans="1:9" s="37" customFormat="1" ht="36" x14ac:dyDescent="0.2">
      <c r="A265" s="47">
        <v>206</v>
      </c>
      <c r="B265" s="54">
        <v>501102821</v>
      </c>
      <c r="C265" s="42" t="s">
        <v>253</v>
      </c>
      <c r="D265" s="55" t="s">
        <v>35</v>
      </c>
      <c r="E265" s="65">
        <v>15</v>
      </c>
      <c r="F265" s="46"/>
      <c r="G265" s="80"/>
      <c r="H265" s="59"/>
      <c r="I265" s="99"/>
    </row>
    <row r="266" spans="1:9" s="37" customFormat="1" ht="36" x14ac:dyDescent="0.2">
      <c r="A266" s="47">
        <v>207</v>
      </c>
      <c r="B266" s="54">
        <v>501101308</v>
      </c>
      <c r="C266" s="42" t="s">
        <v>254</v>
      </c>
      <c r="D266" s="55" t="s">
        <v>35</v>
      </c>
      <c r="E266" s="65">
        <v>14</v>
      </c>
      <c r="F266" s="46"/>
      <c r="G266" s="80"/>
      <c r="H266" s="59"/>
      <c r="I266" s="99"/>
    </row>
    <row r="267" spans="1:9" s="37" customFormat="1" ht="48" x14ac:dyDescent="0.2">
      <c r="A267" s="47">
        <v>208</v>
      </c>
      <c r="B267" s="54">
        <v>501103323</v>
      </c>
      <c r="C267" s="42" t="s">
        <v>255</v>
      </c>
      <c r="D267" s="55" t="s">
        <v>35</v>
      </c>
      <c r="E267" s="65">
        <v>8</v>
      </c>
      <c r="F267" s="46"/>
      <c r="G267" s="80"/>
      <c r="H267" s="59"/>
      <c r="I267" s="99"/>
    </row>
    <row r="268" spans="1:9" s="37" customFormat="1" ht="48" x14ac:dyDescent="0.2">
      <c r="A268" s="47">
        <v>209</v>
      </c>
      <c r="B268" s="54">
        <v>501103337</v>
      </c>
      <c r="C268" s="42" t="s">
        <v>256</v>
      </c>
      <c r="D268" s="55" t="s">
        <v>35</v>
      </c>
      <c r="E268" s="65">
        <v>7</v>
      </c>
      <c r="F268" s="46"/>
      <c r="G268" s="80"/>
      <c r="H268" s="59"/>
      <c r="I268" s="99"/>
    </row>
    <row r="269" spans="1:9" s="37" customFormat="1" ht="36" x14ac:dyDescent="0.2">
      <c r="A269" s="47">
        <v>210</v>
      </c>
      <c r="B269" s="54">
        <v>501106060</v>
      </c>
      <c r="C269" s="42" t="s">
        <v>257</v>
      </c>
      <c r="D269" s="55" t="s">
        <v>35</v>
      </c>
      <c r="E269" s="65">
        <v>6</v>
      </c>
      <c r="F269" s="46"/>
      <c r="G269" s="80"/>
      <c r="H269" s="59"/>
      <c r="I269" s="99"/>
    </row>
    <row r="270" spans="1:9" s="37" customFormat="1" ht="108" x14ac:dyDescent="0.2">
      <c r="A270" s="47">
        <v>211</v>
      </c>
      <c r="B270" s="94">
        <v>501103326</v>
      </c>
      <c r="C270" s="95" t="s">
        <v>258</v>
      </c>
      <c r="D270" s="78" t="s">
        <v>35</v>
      </c>
      <c r="E270" s="79">
        <v>6</v>
      </c>
      <c r="F270" s="46"/>
      <c r="G270" s="80"/>
      <c r="H270" s="59"/>
      <c r="I270" s="99"/>
    </row>
    <row r="271" spans="1:9" s="37" customFormat="1" ht="48" x14ac:dyDescent="0.2">
      <c r="A271" s="47">
        <v>212</v>
      </c>
      <c r="B271" s="94">
        <v>501104312</v>
      </c>
      <c r="C271" s="95" t="s">
        <v>259</v>
      </c>
      <c r="D271" s="78" t="s">
        <v>35</v>
      </c>
      <c r="E271" s="79">
        <v>12</v>
      </c>
      <c r="F271" s="46"/>
      <c r="G271" s="80"/>
      <c r="H271" s="59"/>
      <c r="I271" s="99"/>
    </row>
    <row r="272" spans="1:9" s="37" customFormat="1" x14ac:dyDescent="0.2">
      <c r="A272" s="47"/>
      <c r="B272" s="105" t="s">
        <v>355</v>
      </c>
      <c r="C272" s="69" t="s">
        <v>356</v>
      </c>
      <c r="D272" s="55"/>
      <c r="E272" s="65"/>
      <c r="F272" s="46"/>
      <c r="G272" s="80"/>
      <c r="H272" s="59"/>
      <c r="I272" s="99"/>
    </row>
    <row r="273" spans="1:9" s="37" customFormat="1" ht="84" x14ac:dyDescent="0.2">
      <c r="A273" s="47">
        <v>213</v>
      </c>
      <c r="B273" s="54">
        <v>502200875</v>
      </c>
      <c r="C273" s="42" t="s">
        <v>261</v>
      </c>
      <c r="D273" s="55" t="s">
        <v>35</v>
      </c>
      <c r="E273" s="65">
        <v>8</v>
      </c>
      <c r="F273" s="46"/>
      <c r="G273" s="80"/>
      <c r="H273" s="59"/>
      <c r="I273" s="99"/>
    </row>
    <row r="274" spans="1:9" s="37" customFormat="1" ht="60" x14ac:dyDescent="0.2">
      <c r="A274" s="47">
        <v>214</v>
      </c>
      <c r="B274" s="54">
        <v>502200918</v>
      </c>
      <c r="C274" s="42" t="s">
        <v>262</v>
      </c>
      <c r="D274" s="55" t="s">
        <v>35</v>
      </c>
      <c r="E274" s="65">
        <v>15</v>
      </c>
      <c r="F274" s="46"/>
      <c r="G274" s="80"/>
      <c r="H274" s="59"/>
      <c r="I274" s="99"/>
    </row>
    <row r="275" spans="1:9" s="37" customFormat="1" ht="96" x14ac:dyDescent="0.2">
      <c r="A275" s="47">
        <v>215</v>
      </c>
      <c r="B275" s="54">
        <v>502200877</v>
      </c>
      <c r="C275" s="42" t="s">
        <v>263</v>
      </c>
      <c r="D275" s="55" t="s">
        <v>35</v>
      </c>
      <c r="E275" s="65">
        <v>16</v>
      </c>
      <c r="F275" s="46"/>
      <c r="G275" s="80"/>
      <c r="H275" s="59"/>
      <c r="I275" s="99"/>
    </row>
    <row r="276" spans="1:9" s="37" customFormat="1" ht="96" x14ac:dyDescent="0.2">
      <c r="A276" s="47">
        <v>216</v>
      </c>
      <c r="B276" s="54">
        <v>502200878</v>
      </c>
      <c r="C276" s="42" t="s">
        <v>264</v>
      </c>
      <c r="D276" s="55" t="s">
        <v>35</v>
      </c>
      <c r="E276" s="65">
        <v>16</v>
      </c>
      <c r="F276" s="46"/>
      <c r="G276" s="80"/>
      <c r="H276" s="59"/>
      <c r="I276" s="99"/>
    </row>
    <row r="277" spans="1:9" s="37" customFormat="1" ht="72" x14ac:dyDescent="0.2">
      <c r="A277" s="47">
        <v>217</v>
      </c>
      <c r="B277" s="54">
        <v>502001916</v>
      </c>
      <c r="C277" s="42" t="s">
        <v>265</v>
      </c>
      <c r="D277" s="55" t="s">
        <v>35</v>
      </c>
      <c r="E277" s="65">
        <v>16</v>
      </c>
      <c r="F277" s="46"/>
      <c r="G277" s="80"/>
      <c r="H277" s="59"/>
      <c r="I277" s="99"/>
    </row>
    <row r="278" spans="1:9" s="37" customFormat="1" ht="84" x14ac:dyDescent="0.2">
      <c r="A278" s="47">
        <v>218</v>
      </c>
      <c r="B278" s="54">
        <v>502200880</v>
      </c>
      <c r="C278" s="42" t="s">
        <v>266</v>
      </c>
      <c r="D278" s="55" t="s">
        <v>35</v>
      </c>
      <c r="E278" s="65">
        <v>4</v>
      </c>
      <c r="F278" s="46"/>
      <c r="G278" s="80"/>
      <c r="H278" s="59"/>
      <c r="I278" s="99"/>
    </row>
    <row r="279" spans="1:9" s="37" customFormat="1" ht="84" x14ac:dyDescent="0.2">
      <c r="A279" s="47">
        <v>219</v>
      </c>
      <c r="B279" s="54">
        <v>502200881</v>
      </c>
      <c r="C279" s="42" t="s">
        <v>267</v>
      </c>
      <c r="D279" s="55" t="s">
        <v>35</v>
      </c>
      <c r="E279" s="65">
        <v>1</v>
      </c>
      <c r="F279" s="46"/>
      <c r="G279" s="80"/>
      <c r="H279" s="59"/>
      <c r="I279" s="99"/>
    </row>
    <row r="280" spans="1:9" s="37" customFormat="1" ht="84" x14ac:dyDescent="0.2">
      <c r="A280" s="47">
        <v>220</v>
      </c>
      <c r="B280" s="54">
        <v>502000982</v>
      </c>
      <c r="C280" s="42" t="s">
        <v>268</v>
      </c>
      <c r="D280" s="55" t="s">
        <v>35</v>
      </c>
      <c r="E280" s="65">
        <v>18</v>
      </c>
      <c r="F280" s="46"/>
      <c r="G280" s="80"/>
      <c r="H280" s="59"/>
      <c r="I280" s="99"/>
    </row>
    <row r="281" spans="1:9" s="37" customFormat="1" ht="84" x14ac:dyDescent="0.2">
      <c r="A281" s="47">
        <v>221</v>
      </c>
      <c r="B281" s="54">
        <v>502200883</v>
      </c>
      <c r="C281" s="42" t="s">
        <v>269</v>
      </c>
      <c r="D281" s="55" t="s">
        <v>35</v>
      </c>
      <c r="E281" s="65">
        <v>4</v>
      </c>
      <c r="F281" s="46"/>
      <c r="G281" s="80"/>
      <c r="H281" s="59"/>
      <c r="I281" s="99"/>
    </row>
    <row r="282" spans="1:9" s="37" customFormat="1" ht="84" x14ac:dyDescent="0.2">
      <c r="A282" s="47">
        <v>222</v>
      </c>
      <c r="B282" s="54">
        <v>502000983</v>
      </c>
      <c r="C282" s="42" t="s">
        <v>270</v>
      </c>
      <c r="D282" s="55" t="s">
        <v>35</v>
      </c>
      <c r="E282" s="65">
        <v>16</v>
      </c>
      <c r="F282" s="46"/>
      <c r="G282" s="80"/>
      <c r="H282" s="59"/>
      <c r="I282" s="99"/>
    </row>
    <row r="283" spans="1:9" s="37" customFormat="1" ht="84" x14ac:dyDescent="0.2">
      <c r="A283" s="47">
        <v>223</v>
      </c>
      <c r="B283" s="54">
        <v>502000984</v>
      </c>
      <c r="C283" s="42" t="s">
        <v>271</v>
      </c>
      <c r="D283" s="55" t="s">
        <v>35</v>
      </c>
      <c r="E283" s="65">
        <v>1</v>
      </c>
      <c r="F283" s="46"/>
      <c r="G283" s="80"/>
      <c r="H283" s="59"/>
      <c r="I283" s="99"/>
    </row>
    <row r="284" spans="1:9" s="37" customFormat="1" ht="36" x14ac:dyDescent="0.2">
      <c r="A284" s="47">
        <v>224</v>
      </c>
      <c r="B284" s="54">
        <v>502200886</v>
      </c>
      <c r="C284" s="42" t="s">
        <v>272</v>
      </c>
      <c r="D284" s="55" t="s">
        <v>35</v>
      </c>
      <c r="E284" s="65">
        <v>2</v>
      </c>
      <c r="F284" s="46"/>
      <c r="G284" s="80"/>
      <c r="H284" s="59"/>
      <c r="I284" s="99"/>
    </row>
    <row r="285" spans="1:9" s="37" customFormat="1" x14ac:dyDescent="0.2">
      <c r="A285" s="47"/>
      <c r="B285" s="61" t="s">
        <v>358</v>
      </c>
      <c r="C285" s="109" t="s">
        <v>357</v>
      </c>
      <c r="D285" s="55"/>
      <c r="E285" s="65"/>
      <c r="F285" s="46"/>
      <c r="G285" s="80"/>
      <c r="H285" s="59"/>
      <c r="I285" s="99"/>
    </row>
    <row r="286" spans="1:9" s="37" customFormat="1" ht="12" x14ac:dyDescent="0.2">
      <c r="A286" s="45"/>
      <c r="B286" s="108" t="s">
        <v>359</v>
      </c>
      <c r="C286" s="76" t="s">
        <v>106</v>
      </c>
      <c r="D286" s="55"/>
      <c r="E286" s="65"/>
      <c r="F286" s="40"/>
      <c r="G286" s="80"/>
      <c r="H286" s="59"/>
      <c r="I286" s="99"/>
    </row>
    <row r="287" spans="1:9" s="37" customFormat="1" ht="96" x14ac:dyDescent="0.2">
      <c r="A287" s="47">
        <v>225</v>
      </c>
      <c r="B287" s="51">
        <v>502906335</v>
      </c>
      <c r="C287" s="42" t="s">
        <v>273</v>
      </c>
      <c r="D287" s="55" t="s">
        <v>35</v>
      </c>
      <c r="E287" s="65">
        <v>30</v>
      </c>
      <c r="F287" s="40"/>
      <c r="G287" s="80"/>
      <c r="H287" s="59"/>
      <c r="I287" s="99"/>
    </row>
    <row r="288" spans="1:9" s="37" customFormat="1" ht="96" x14ac:dyDescent="0.2">
      <c r="A288" s="47">
        <v>226</v>
      </c>
      <c r="B288" s="54">
        <v>502906336</v>
      </c>
      <c r="C288" s="42" t="s">
        <v>274</v>
      </c>
      <c r="D288" s="55" t="s">
        <v>35</v>
      </c>
      <c r="E288" s="65">
        <v>15</v>
      </c>
      <c r="F288" s="40"/>
      <c r="G288" s="80"/>
      <c r="H288" s="59"/>
      <c r="I288" s="99"/>
    </row>
    <row r="289" spans="1:9" s="37" customFormat="1" ht="60" x14ac:dyDescent="0.2">
      <c r="A289" s="47">
        <v>227</v>
      </c>
      <c r="B289" s="39">
        <v>502906337</v>
      </c>
      <c r="C289" s="42" t="s">
        <v>275</v>
      </c>
      <c r="D289" s="55" t="s">
        <v>35</v>
      </c>
      <c r="E289" s="65">
        <v>30</v>
      </c>
      <c r="F289" s="40"/>
      <c r="G289" s="80"/>
      <c r="H289" s="59"/>
      <c r="I289" s="99"/>
    </row>
    <row r="290" spans="1:9" s="37" customFormat="1" ht="36" x14ac:dyDescent="0.2">
      <c r="A290" s="47">
        <v>228</v>
      </c>
      <c r="B290" s="96">
        <v>502200886</v>
      </c>
      <c r="C290" s="42" t="s">
        <v>272</v>
      </c>
      <c r="D290" s="55" t="s">
        <v>35</v>
      </c>
      <c r="E290" s="65">
        <v>2</v>
      </c>
      <c r="F290" s="40"/>
      <c r="G290" s="80"/>
      <c r="H290" s="59"/>
      <c r="I290" s="99"/>
    </row>
    <row r="291" spans="1:9" s="37" customFormat="1" ht="12" x14ac:dyDescent="0.2">
      <c r="A291" s="45"/>
      <c r="B291" s="108" t="s">
        <v>360</v>
      </c>
      <c r="C291" s="66" t="s">
        <v>107</v>
      </c>
      <c r="D291" s="55"/>
      <c r="E291" s="65"/>
      <c r="F291" s="40"/>
      <c r="G291" s="80"/>
      <c r="H291" s="59"/>
      <c r="I291" s="99"/>
    </row>
    <row r="292" spans="1:9" s="37" customFormat="1" ht="96" x14ac:dyDescent="0.2">
      <c r="A292" s="47">
        <v>229</v>
      </c>
      <c r="B292" s="41">
        <v>502906335</v>
      </c>
      <c r="C292" s="42" t="s">
        <v>273</v>
      </c>
      <c r="D292" s="55" t="s">
        <v>35</v>
      </c>
      <c r="E292" s="65">
        <v>24</v>
      </c>
      <c r="F292" s="40"/>
      <c r="G292" s="80"/>
      <c r="H292" s="59"/>
      <c r="I292" s="99"/>
    </row>
    <row r="293" spans="1:9" s="37" customFormat="1" ht="96" x14ac:dyDescent="0.2">
      <c r="A293" s="47">
        <v>230</v>
      </c>
      <c r="B293" s="41">
        <v>502906336</v>
      </c>
      <c r="C293" s="42" t="s">
        <v>274</v>
      </c>
      <c r="D293" s="55" t="s">
        <v>35</v>
      </c>
      <c r="E293" s="65">
        <v>15</v>
      </c>
      <c r="F293" s="40"/>
      <c r="G293" s="80"/>
      <c r="H293" s="59"/>
      <c r="I293" s="99"/>
    </row>
    <row r="294" spans="1:9" s="37" customFormat="1" ht="60" x14ac:dyDescent="0.2">
      <c r="A294" s="47">
        <v>231</v>
      </c>
      <c r="B294" s="41">
        <v>502906337</v>
      </c>
      <c r="C294" s="42" t="s">
        <v>275</v>
      </c>
      <c r="D294" s="55" t="s">
        <v>35</v>
      </c>
      <c r="E294" s="65">
        <v>30</v>
      </c>
      <c r="F294" s="40"/>
      <c r="G294" s="80"/>
      <c r="H294" s="59"/>
      <c r="I294" s="99"/>
    </row>
    <row r="295" spans="1:9" s="37" customFormat="1" ht="36" x14ac:dyDescent="0.2">
      <c r="A295" s="47">
        <v>232</v>
      </c>
      <c r="B295" s="41">
        <v>502200886</v>
      </c>
      <c r="C295" s="42" t="s">
        <v>272</v>
      </c>
      <c r="D295" s="55" t="s">
        <v>35</v>
      </c>
      <c r="E295" s="65">
        <v>1</v>
      </c>
      <c r="F295" s="40"/>
      <c r="G295" s="80"/>
      <c r="H295" s="59"/>
      <c r="I295" s="99"/>
    </row>
    <row r="296" spans="1:9" s="37" customFormat="1" ht="12" x14ac:dyDescent="0.2">
      <c r="A296" s="47"/>
      <c r="B296" s="108" t="s">
        <v>361</v>
      </c>
      <c r="C296" s="66" t="s">
        <v>108</v>
      </c>
      <c r="D296" s="55"/>
      <c r="E296" s="65"/>
      <c r="F296" s="40"/>
      <c r="G296" s="80"/>
      <c r="H296" s="59"/>
      <c r="I296" s="99"/>
    </row>
    <row r="297" spans="1:9" s="37" customFormat="1" ht="36" x14ac:dyDescent="0.2">
      <c r="A297" s="47">
        <v>233</v>
      </c>
      <c r="B297" s="77">
        <v>501105523</v>
      </c>
      <c r="C297" s="95" t="s">
        <v>247</v>
      </c>
      <c r="D297" s="78" t="s">
        <v>35</v>
      </c>
      <c r="E297" s="79">
        <v>6</v>
      </c>
      <c r="F297" s="40"/>
      <c r="G297" s="80"/>
      <c r="H297" s="59"/>
      <c r="I297" s="99"/>
    </row>
    <row r="298" spans="1:9" s="37" customFormat="1" ht="108" x14ac:dyDescent="0.2">
      <c r="A298" s="47">
        <v>234</v>
      </c>
      <c r="B298" s="77">
        <v>501105498</v>
      </c>
      <c r="C298" s="95" t="s">
        <v>276</v>
      </c>
      <c r="D298" s="78" t="s">
        <v>35</v>
      </c>
      <c r="E298" s="79">
        <v>1</v>
      </c>
      <c r="F298" s="40"/>
      <c r="G298" s="80"/>
      <c r="H298" s="59"/>
      <c r="I298" s="99"/>
    </row>
    <row r="299" spans="1:9" s="37" customFormat="1" ht="132" x14ac:dyDescent="0.2">
      <c r="A299" s="47">
        <v>235</v>
      </c>
      <c r="B299" s="77">
        <v>502906312</v>
      </c>
      <c r="C299" s="95" t="s">
        <v>277</v>
      </c>
      <c r="D299" s="78" t="s">
        <v>35</v>
      </c>
      <c r="E299" s="79">
        <v>1</v>
      </c>
      <c r="F299" s="40"/>
      <c r="G299" s="80"/>
      <c r="H299" s="59"/>
      <c r="I299" s="99"/>
    </row>
    <row r="300" spans="1:9" s="37" customFormat="1" ht="120" x14ac:dyDescent="0.2">
      <c r="A300" s="47">
        <v>236</v>
      </c>
      <c r="B300" s="77">
        <v>501105499</v>
      </c>
      <c r="C300" s="95" t="s">
        <v>278</v>
      </c>
      <c r="D300" s="78" t="s">
        <v>35</v>
      </c>
      <c r="E300" s="79">
        <v>1</v>
      </c>
      <c r="F300" s="40"/>
      <c r="G300" s="80"/>
      <c r="H300" s="59"/>
      <c r="I300" s="99"/>
    </row>
    <row r="301" spans="1:9" s="37" customFormat="1" ht="132" x14ac:dyDescent="0.2">
      <c r="A301" s="47">
        <v>237</v>
      </c>
      <c r="B301" s="77">
        <v>502906313</v>
      </c>
      <c r="C301" s="95" t="s">
        <v>279</v>
      </c>
      <c r="D301" s="78" t="s">
        <v>35</v>
      </c>
      <c r="E301" s="79">
        <v>1</v>
      </c>
      <c r="F301" s="40"/>
      <c r="G301" s="80"/>
      <c r="H301" s="59"/>
      <c r="I301" s="99"/>
    </row>
    <row r="302" spans="1:9" s="37" customFormat="1" ht="120" x14ac:dyDescent="0.2">
      <c r="A302" s="47">
        <v>238</v>
      </c>
      <c r="B302" s="77">
        <v>502906314</v>
      </c>
      <c r="C302" s="95" t="s">
        <v>280</v>
      </c>
      <c r="D302" s="78" t="s">
        <v>35</v>
      </c>
      <c r="E302" s="79">
        <v>2</v>
      </c>
      <c r="F302" s="40"/>
      <c r="G302" s="80"/>
      <c r="H302" s="59"/>
      <c r="I302" s="99"/>
    </row>
    <row r="303" spans="1:9" s="37" customFormat="1" ht="132" x14ac:dyDescent="0.2">
      <c r="A303" s="47">
        <v>239</v>
      </c>
      <c r="B303" s="77">
        <v>502906315</v>
      </c>
      <c r="C303" s="95" t="s">
        <v>281</v>
      </c>
      <c r="D303" s="78" t="s">
        <v>35</v>
      </c>
      <c r="E303" s="79">
        <v>1</v>
      </c>
      <c r="F303" s="40"/>
      <c r="G303" s="80"/>
      <c r="H303" s="59"/>
      <c r="I303" s="99"/>
    </row>
    <row r="304" spans="1:9" s="37" customFormat="1" ht="96" x14ac:dyDescent="0.2">
      <c r="A304" s="47">
        <v>240</v>
      </c>
      <c r="B304" s="41">
        <v>502906316</v>
      </c>
      <c r="C304" s="95" t="s">
        <v>282</v>
      </c>
      <c r="D304" s="78" t="s">
        <v>35</v>
      </c>
      <c r="E304" s="79">
        <v>8</v>
      </c>
      <c r="F304" s="40"/>
      <c r="G304" s="80"/>
      <c r="H304" s="59"/>
      <c r="I304" s="99"/>
    </row>
    <row r="305" spans="1:9" s="37" customFormat="1" ht="84" x14ac:dyDescent="0.2">
      <c r="A305" s="47">
        <v>241</v>
      </c>
      <c r="B305" s="97">
        <v>502906317</v>
      </c>
      <c r="C305" s="95" t="s">
        <v>283</v>
      </c>
      <c r="D305" s="78" t="s">
        <v>35</v>
      </c>
      <c r="E305" s="79">
        <v>5</v>
      </c>
      <c r="F305" s="40"/>
      <c r="G305" s="80"/>
      <c r="H305" s="59"/>
      <c r="I305" s="99"/>
    </row>
    <row r="306" spans="1:9" s="37" customFormat="1" ht="96" x14ac:dyDescent="0.2">
      <c r="A306" s="47">
        <v>242</v>
      </c>
      <c r="B306" s="77">
        <v>502906318</v>
      </c>
      <c r="C306" s="95" t="s">
        <v>284</v>
      </c>
      <c r="D306" s="78" t="s">
        <v>35</v>
      </c>
      <c r="E306" s="79">
        <v>2</v>
      </c>
      <c r="F306" s="40"/>
      <c r="G306" s="80"/>
      <c r="H306" s="59"/>
      <c r="I306" s="99"/>
    </row>
    <row r="307" spans="1:9" s="37" customFormat="1" ht="60" x14ac:dyDescent="0.2">
      <c r="A307" s="47">
        <v>243</v>
      </c>
      <c r="B307" s="77">
        <v>502906319</v>
      </c>
      <c r="C307" s="95" t="s">
        <v>285</v>
      </c>
      <c r="D307" s="78" t="s">
        <v>35</v>
      </c>
      <c r="E307" s="79">
        <v>1</v>
      </c>
      <c r="F307" s="40"/>
      <c r="G307" s="80"/>
      <c r="H307" s="59"/>
      <c r="I307" s="99"/>
    </row>
    <row r="308" spans="1:9" s="37" customFormat="1" ht="108" x14ac:dyDescent="0.2">
      <c r="A308" s="47">
        <v>244</v>
      </c>
      <c r="B308" s="77">
        <v>502906320</v>
      </c>
      <c r="C308" s="95" t="s">
        <v>286</v>
      </c>
      <c r="D308" s="78" t="s">
        <v>35</v>
      </c>
      <c r="E308" s="79">
        <v>2</v>
      </c>
      <c r="F308" s="40"/>
      <c r="G308" s="80"/>
      <c r="H308" s="59"/>
      <c r="I308" s="99"/>
    </row>
    <row r="309" spans="1:9" s="37" customFormat="1" ht="120" x14ac:dyDescent="0.2">
      <c r="A309" s="47">
        <v>245</v>
      </c>
      <c r="B309" s="41">
        <v>502906603</v>
      </c>
      <c r="C309" s="42" t="s">
        <v>289</v>
      </c>
      <c r="D309" s="55" t="s">
        <v>35</v>
      </c>
      <c r="E309" s="79">
        <v>1</v>
      </c>
      <c r="F309" s="40"/>
      <c r="G309" s="80"/>
      <c r="H309" s="59"/>
      <c r="I309" s="99"/>
    </row>
    <row r="310" spans="1:9" s="37" customFormat="1" ht="84" x14ac:dyDescent="0.2">
      <c r="A310" s="47">
        <v>246</v>
      </c>
      <c r="B310" s="77">
        <v>502906325</v>
      </c>
      <c r="C310" s="95" t="s">
        <v>287</v>
      </c>
      <c r="D310" s="78" t="s">
        <v>35</v>
      </c>
      <c r="E310" s="79">
        <v>1</v>
      </c>
      <c r="F310" s="40"/>
      <c r="G310" s="80"/>
      <c r="H310" s="59"/>
      <c r="I310" s="99"/>
    </row>
    <row r="311" spans="1:9" s="37" customFormat="1" ht="36" x14ac:dyDescent="0.2">
      <c r="A311" s="47">
        <v>247</v>
      </c>
      <c r="B311" s="41">
        <v>502906326</v>
      </c>
      <c r="C311" s="95" t="s">
        <v>288</v>
      </c>
      <c r="D311" s="78" t="s">
        <v>35</v>
      </c>
      <c r="E311" s="79">
        <v>1</v>
      </c>
      <c r="F311" s="40"/>
      <c r="G311" s="80"/>
      <c r="H311" s="59"/>
      <c r="I311" s="99"/>
    </row>
    <row r="312" spans="1:9" s="37" customFormat="1" ht="228" x14ac:dyDescent="0.2">
      <c r="A312" s="47">
        <v>248</v>
      </c>
      <c r="B312" s="41">
        <v>503002008</v>
      </c>
      <c r="C312" s="42" t="s">
        <v>294</v>
      </c>
      <c r="D312" s="55" t="s">
        <v>35</v>
      </c>
      <c r="E312" s="65">
        <v>1</v>
      </c>
      <c r="F312" s="40"/>
      <c r="G312" s="80"/>
      <c r="H312" s="59"/>
      <c r="I312" s="99"/>
    </row>
    <row r="313" spans="1:9" s="37" customFormat="1" ht="12" x14ac:dyDescent="0.2">
      <c r="A313" s="47"/>
      <c r="B313" s="54"/>
      <c r="C313" s="42"/>
      <c r="D313" s="45"/>
      <c r="E313" s="55"/>
      <c r="F313" s="40"/>
      <c r="G313" s="123"/>
      <c r="H313" s="114"/>
    </row>
    <row r="314" spans="1:9" ht="13.5" thickBot="1" x14ac:dyDescent="0.25">
      <c r="G314" s="35" t="s">
        <v>29</v>
      </c>
      <c r="H314" s="36"/>
    </row>
    <row r="315" spans="1:9" ht="13.5" thickTop="1" x14ac:dyDescent="0.2">
      <c r="G315" s="35"/>
    </row>
    <row r="316" spans="1:9" x14ac:dyDescent="0.2">
      <c r="B316" s="128" t="s">
        <v>30</v>
      </c>
      <c r="C316" s="128"/>
      <c r="D316" s="128"/>
      <c r="E316" s="128"/>
      <c r="F316" s="128"/>
      <c r="G316" s="128"/>
      <c r="H316" s="128"/>
    </row>
    <row r="628" ht="3.75" customHeight="1" x14ac:dyDescent="0.2"/>
    <row r="629" ht="15.75" customHeight="1" x14ac:dyDescent="0.2"/>
  </sheetData>
  <mergeCells count="19">
    <mergeCell ref="A8:B8"/>
    <mergeCell ref="D7:F8"/>
    <mergeCell ref="A1:H1"/>
    <mergeCell ref="A2:H2"/>
    <mergeCell ref="A3:H3"/>
    <mergeCell ref="A7:C7"/>
    <mergeCell ref="C4:F4"/>
    <mergeCell ref="C5:F5"/>
    <mergeCell ref="B316:H316"/>
    <mergeCell ref="A9:C10"/>
    <mergeCell ref="D9:E10"/>
    <mergeCell ref="A11:H12"/>
    <mergeCell ref="A13:A15"/>
    <mergeCell ref="B13:B15"/>
    <mergeCell ref="C13:C15"/>
    <mergeCell ref="D13:D15"/>
    <mergeCell ref="E13:E15"/>
    <mergeCell ref="F13:G14"/>
    <mergeCell ref="H13:H14"/>
  </mergeCells>
  <conditionalFormatting sqref="D56 D52:D53 C57:D64 B52:B65 B292:D295 B17:D50 B66:D121">
    <cfRule type="expression" dxfId="204" priority="345">
      <formula>#REF!="No usar"</formula>
    </cfRule>
    <cfRule type="expression" dxfId="203" priority="346">
      <formula>#REF!="CANCELADO"</formula>
    </cfRule>
  </conditionalFormatting>
  <conditionalFormatting sqref="D52:D53 D56:D64 D292:D295 D17:D50 D66:D121">
    <cfRule type="expression" dxfId="202" priority="344">
      <formula>#REF!="V"</formula>
    </cfRule>
  </conditionalFormatting>
  <conditionalFormatting sqref="C56 C52:C53">
    <cfRule type="expression" dxfId="201" priority="337">
      <formula>#REF!="No usar"</formula>
    </cfRule>
    <cfRule type="expression" dxfId="200" priority="338">
      <formula>#REF!="CANCELADO"</formula>
    </cfRule>
  </conditionalFormatting>
  <conditionalFormatting sqref="D287">
    <cfRule type="expression" dxfId="199" priority="242">
      <formula>$E287="V"</formula>
    </cfRule>
  </conditionalFormatting>
  <conditionalFormatting sqref="D287">
    <cfRule type="expression" dxfId="198" priority="241">
      <formula>$E287="No usar"</formula>
    </cfRule>
    <cfRule type="expression" dxfId="197" priority="243">
      <formula>$E287="CANCELADO"</formula>
    </cfRule>
  </conditionalFormatting>
  <conditionalFormatting sqref="C291:D291">
    <cfRule type="expression" dxfId="196" priority="231">
      <formula>#REF!="No usar"</formula>
    </cfRule>
    <cfRule type="expression" dxfId="195" priority="232">
      <formula>#REF!="CANCELADO"</formula>
    </cfRule>
  </conditionalFormatting>
  <conditionalFormatting sqref="D291">
    <cfRule type="expression" dxfId="194" priority="230">
      <formula>#REF!="V"</formula>
    </cfRule>
  </conditionalFormatting>
  <conditionalFormatting sqref="C296:D296">
    <cfRule type="expression" dxfId="193" priority="219">
      <formula>#REF!="No usar"</formula>
    </cfRule>
    <cfRule type="expression" dxfId="192" priority="220">
      <formula>#REF!="CANCELADO"</formula>
    </cfRule>
  </conditionalFormatting>
  <conditionalFormatting sqref="D296">
    <cfRule type="expression" dxfId="191" priority="218">
      <formula>#REF!="V"</formula>
    </cfRule>
  </conditionalFormatting>
  <conditionalFormatting sqref="D65">
    <cfRule type="expression" dxfId="190" priority="162">
      <formula>#REF!="No usar"</formula>
    </cfRule>
    <cfRule type="expression" dxfId="189" priority="163">
      <formula>#REF!="CANCELADO"</formula>
    </cfRule>
  </conditionalFormatting>
  <conditionalFormatting sqref="D65">
    <cfRule type="expression" dxfId="188" priority="161">
      <formula>#REF!="V"</formula>
    </cfRule>
  </conditionalFormatting>
  <conditionalFormatting sqref="B312">
    <cfRule type="expression" dxfId="187" priority="187">
      <formula>$E312="No usar"</formula>
    </cfRule>
    <cfRule type="expression" dxfId="186" priority="189">
      <formula>$E312="CANCELADO"</formula>
    </cfRule>
  </conditionalFormatting>
  <conditionalFormatting sqref="C312:D312">
    <cfRule type="expression" dxfId="185" priority="190">
      <formula>$E312="No usar"</formula>
    </cfRule>
  </conditionalFormatting>
  <conditionalFormatting sqref="C312:D312">
    <cfRule type="expression" dxfId="184" priority="191">
      <formula>$E312="CANCELADO"</formula>
    </cfRule>
  </conditionalFormatting>
  <conditionalFormatting sqref="D312">
    <cfRule type="expression" dxfId="183" priority="188">
      <formula>$E312="V"</formula>
    </cfRule>
  </conditionalFormatting>
  <conditionalFormatting sqref="B287:C287">
    <cfRule type="expression" dxfId="182" priority="179">
      <formula>$E287="No usar"</formula>
    </cfRule>
    <cfRule type="expression" dxfId="181" priority="180">
      <formula>$E287="CANCELADO"</formula>
    </cfRule>
  </conditionalFormatting>
  <conditionalFormatting sqref="D54:D55">
    <cfRule type="expression" dxfId="180" priority="172">
      <formula>#REF!="No usar"</formula>
    </cfRule>
    <cfRule type="expression" dxfId="179" priority="173">
      <formula>#REF!="CANCELADO"</formula>
    </cfRule>
  </conditionalFormatting>
  <conditionalFormatting sqref="D54:D55">
    <cfRule type="expression" dxfId="178" priority="171">
      <formula>#REF!="V"</formula>
    </cfRule>
  </conditionalFormatting>
  <conditionalFormatting sqref="C54:C55">
    <cfRule type="expression" dxfId="177" priority="169">
      <formula>#REF!="No usar"</formula>
    </cfRule>
    <cfRule type="expression" dxfId="176" priority="170">
      <formula>#REF!="CANCELADO"</formula>
    </cfRule>
  </conditionalFormatting>
  <conditionalFormatting sqref="C65">
    <cfRule type="expression" dxfId="175" priority="159">
      <formula>#REF!="No usar"</formula>
    </cfRule>
    <cfRule type="expression" dxfId="174" priority="160">
      <formula>#REF!="CANCELADO"</formula>
    </cfRule>
  </conditionalFormatting>
  <conditionalFormatting sqref="B51 D51">
    <cfRule type="expression" dxfId="173" priority="157">
      <formula>#REF!="No usar"</formula>
    </cfRule>
    <cfRule type="expression" dxfId="172" priority="158">
      <formula>#REF!="CANCELADO"</formula>
    </cfRule>
  </conditionalFormatting>
  <conditionalFormatting sqref="D51">
    <cfRule type="expression" dxfId="171" priority="156">
      <formula>#REF!="V"</formula>
    </cfRule>
  </conditionalFormatting>
  <conditionalFormatting sqref="C51">
    <cfRule type="expression" dxfId="170" priority="154">
      <formula>#REF!="No usar"</formula>
    </cfRule>
    <cfRule type="expression" dxfId="169" priority="155">
      <formula>#REF!="CANCELADO"</formula>
    </cfRule>
  </conditionalFormatting>
  <conditionalFormatting sqref="B143 D143">
    <cfRule type="expression" dxfId="168" priority="144">
      <formula>$E143="No usar"</formula>
    </cfRule>
    <cfRule type="expression" dxfId="167" priority="146">
      <formula>$E143="CANCELADO"</formula>
    </cfRule>
  </conditionalFormatting>
  <conditionalFormatting sqref="D143">
    <cfRule type="expression" dxfId="166" priority="145">
      <formula>$E143="V"</formula>
    </cfRule>
  </conditionalFormatting>
  <conditionalFormatting sqref="B122:B132 D122:D135">
    <cfRule type="expression" dxfId="165" priority="148">
      <formula>#REF!="No usar"</formula>
    </cfRule>
    <cfRule type="expression" dxfId="164" priority="149">
      <formula>#REF!="CANCELADO"</formula>
    </cfRule>
  </conditionalFormatting>
  <conditionalFormatting sqref="B149:D149 D138:D140">
    <cfRule type="expression" dxfId="163" priority="153">
      <formula>#REF!="No usar"</formula>
    </cfRule>
  </conditionalFormatting>
  <conditionalFormatting sqref="D138:D140">
    <cfRule type="expression" dxfId="162" priority="150">
      <formula>#REF!="CANCELADO"</formula>
    </cfRule>
  </conditionalFormatting>
  <conditionalFormatting sqref="B149:D149">
    <cfRule type="expression" dxfId="161" priority="151">
      <formula>#REF!="CANCELADO"</formula>
    </cfRule>
  </conditionalFormatting>
  <conditionalFormatting sqref="D122:D135 D149">
    <cfRule type="expression" dxfId="160" priority="147">
      <formula>#REF!="V"</formula>
    </cfRule>
  </conditionalFormatting>
  <conditionalFormatting sqref="D138:D140">
    <cfRule type="expression" dxfId="159" priority="152">
      <formula>#REF!="V"</formula>
    </cfRule>
  </conditionalFormatting>
  <conditionalFormatting sqref="C143">
    <cfRule type="expression" dxfId="158" priority="142">
      <formula>$E143="No usar"</formula>
    </cfRule>
    <cfRule type="expression" dxfId="157" priority="143">
      <formula>$E143="CANCELADO"</formula>
    </cfRule>
  </conditionalFormatting>
  <conditionalFormatting sqref="C122:C130">
    <cfRule type="expression" dxfId="156" priority="140">
      <formula>#REF!="No usar"</formula>
    </cfRule>
    <cfRule type="expression" dxfId="155" priority="141">
      <formula>#REF!="CANCELADO"</formula>
    </cfRule>
  </conditionalFormatting>
  <conditionalFormatting sqref="C131">
    <cfRule type="expression" dxfId="154" priority="138">
      <formula>#REF!="No usar"</formula>
    </cfRule>
    <cfRule type="expression" dxfId="153" priority="139">
      <formula>#REF!="CANCELADO"</formula>
    </cfRule>
  </conditionalFormatting>
  <conditionalFormatting sqref="C132">
    <cfRule type="expression" dxfId="152" priority="136">
      <formula>#REF!="No usar"</formula>
    </cfRule>
    <cfRule type="expression" dxfId="151" priority="137">
      <formula>#REF!="CANCELADO"</formula>
    </cfRule>
  </conditionalFormatting>
  <conditionalFormatting sqref="B134:C135 C133">
    <cfRule type="expression" dxfId="150" priority="134">
      <formula>#REF!="No usar"</formula>
    </cfRule>
    <cfRule type="expression" dxfId="149" priority="135">
      <formula>#REF!="CANCELADO"</formula>
    </cfRule>
  </conditionalFormatting>
  <conditionalFormatting sqref="B138:C139">
    <cfRule type="expression" dxfId="148" priority="133">
      <formula>#REF!="No usar"</formula>
    </cfRule>
  </conditionalFormatting>
  <conditionalFormatting sqref="B138:C139">
    <cfRule type="expression" dxfId="147" priority="132">
      <formula>#REF!="CANCELADO"</formula>
    </cfRule>
  </conditionalFormatting>
  <conditionalFormatting sqref="B140:C140">
    <cfRule type="expression" dxfId="146" priority="131">
      <formula>#REF!="No usar"</formula>
    </cfRule>
  </conditionalFormatting>
  <conditionalFormatting sqref="B140:C140">
    <cfRule type="expression" dxfId="145" priority="130">
      <formula>#REF!="CANCELADO"</formula>
    </cfRule>
  </conditionalFormatting>
  <conditionalFormatting sqref="B141:C141">
    <cfRule type="expression" dxfId="144" priority="129">
      <formula>#REF!="No usar"</formula>
    </cfRule>
  </conditionalFormatting>
  <conditionalFormatting sqref="B141:C141">
    <cfRule type="expression" dxfId="143" priority="128">
      <formula>#REF!="CANCELADO"</formula>
    </cfRule>
  </conditionalFormatting>
  <conditionalFormatting sqref="D141">
    <cfRule type="expression" dxfId="142" priority="127">
      <formula>#REF!="No usar"</formula>
    </cfRule>
  </conditionalFormatting>
  <conditionalFormatting sqref="D141">
    <cfRule type="expression" dxfId="141" priority="125">
      <formula>#REF!="CANCELADO"</formula>
    </cfRule>
  </conditionalFormatting>
  <conditionalFormatting sqref="D141">
    <cfRule type="expression" dxfId="140" priority="126">
      <formula>#REF!="V"</formula>
    </cfRule>
  </conditionalFormatting>
  <conditionalFormatting sqref="B142:C142">
    <cfRule type="expression" dxfId="139" priority="122">
      <formula>#REF!="No usar"</formula>
    </cfRule>
  </conditionalFormatting>
  <conditionalFormatting sqref="B142:D142">
    <cfRule type="expression" dxfId="138" priority="121">
      <formula>#REF!="CANCELADO"</formula>
    </cfRule>
  </conditionalFormatting>
  <conditionalFormatting sqref="D142">
    <cfRule type="expression" dxfId="137" priority="123">
      <formula>#REF!="V"</formula>
    </cfRule>
    <cfRule type="expression" dxfId="136" priority="124">
      <formula>#REF!="No usar"</formula>
    </cfRule>
  </conditionalFormatting>
  <conditionalFormatting sqref="B144:D144">
    <cfRule type="expression" dxfId="135" priority="118">
      <formula>#REF!="CANCELADO"</formula>
    </cfRule>
  </conditionalFormatting>
  <conditionalFormatting sqref="B144:D144">
    <cfRule type="expression" dxfId="134" priority="120">
      <formula>#REF!="No usar"</formula>
    </cfRule>
  </conditionalFormatting>
  <conditionalFormatting sqref="D144">
    <cfRule type="expression" dxfId="133" priority="119">
      <formula>#REF!="V"</formula>
    </cfRule>
  </conditionalFormatting>
  <conditionalFormatting sqref="B145:D145">
    <cfRule type="expression" dxfId="132" priority="115">
      <formula>#REF!="CANCELADO"</formula>
    </cfRule>
  </conditionalFormatting>
  <conditionalFormatting sqref="B145:D145">
    <cfRule type="expression" dxfId="131" priority="117">
      <formula>#REF!="No usar"</formula>
    </cfRule>
  </conditionalFormatting>
  <conditionalFormatting sqref="D145">
    <cfRule type="expression" dxfId="130" priority="116">
      <formula>#REF!="V"</formula>
    </cfRule>
  </conditionalFormatting>
  <conditionalFormatting sqref="B146:D146">
    <cfRule type="expression" dxfId="129" priority="112">
      <formula>#REF!="CANCELADO"</formula>
    </cfRule>
  </conditionalFormatting>
  <conditionalFormatting sqref="B146:D146">
    <cfRule type="expression" dxfId="128" priority="114">
      <formula>#REF!="No usar"</formula>
    </cfRule>
  </conditionalFormatting>
  <conditionalFormatting sqref="D146">
    <cfRule type="expression" dxfId="127" priority="113">
      <formula>#REF!="V"</formula>
    </cfRule>
  </conditionalFormatting>
  <conditionalFormatting sqref="B147:D148">
    <cfRule type="expression" dxfId="126" priority="109">
      <formula>#REF!="CANCELADO"</formula>
    </cfRule>
  </conditionalFormatting>
  <conditionalFormatting sqref="B147:D148">
    <cfRule type="expression" dxfId="125" priority="111">
      <formula>#REF!="No usar"</formula>
    </cfRule>
  </conditionalFormatting>
  <conditionalFormatting sqref="D147:D148">
    <cfRule type="expression" dxfId="124" priority="110">
      <formula>#REF!="V"</formula>
    </cfRule>
  </conditionalFormatting>
  <conditionalFormatting sqref="B150:D150">
    <cfRule type="expression" dxfId="123" priority="106">
      <formula>#REF!="CANCELADO"</formula>
    </cfRule>
  </conditionalFormatting>
  <conditionalFormatting sqref="B150:D150">
    <cfRule type="expression" dxfId="122" priority="108">
      <formula>#REF!="No usar"</formula>
    </cfRule>
  </conditionalFormatting>
  <conditionalFormatting sqref="D150">
    <cfRule type="expression" dxfId="121" priority="107">
      <formula>#REF!="V"</formula>
    </cfRule>
  </conditionalFormatting>
  <conditionalFormatting sqref="B153">
    <cfRule type="expression" dxfId="120" priority="101">
      <formula>$E153="No usar"</formula>
    </cfRule>
    <cfRule type="expression" dxfId="119" priority="103">
      <formula>$E153="CANCELADO"</formula>
    </cfRule>
  </conditionalFormatting>
  <conditionalFormatting sqref="C153:D153">
    <cfRule type="expression" dxfId="118" priority="104">
      <formula>$E153="No usar"</formula>
    </cfRule>
  </conditionalFormatting>
  <conditionalFormatting sqref="C153:D153">
    <cfRule type="expression" dxfId="117" priority="105">
      <formula>$E153="CANCELADO"</formula>
    </cfRule>
  </conditionalFormatting>
  <conditionalFormatting sqref="D153">
    <cfRule type="expression" dxfId="116" priority="102">
      <formula>$E153="V"</formula>
    </cfRule>
  </conditionalFormatting>
  <conditionalFormatting sqref="D172">
    <cfRule type="expression" dxfId="115" priority="99">
      <formula>$E172="V"</formula>
    </cfRule>
  </conditionalFormatting>
  <conditionalFormatting sqref="B172:D172">
    <cfRule type="expression" dxfId="114" priority="98">
      <formula>$E172="No usar"</formula>
    </cfRule>
    <cfRule type="expression" dxfId="113" priority="100">
      <formula>$E172="CANCELADO"</formula>
    </cfRule>
  </conditionalFormatting>
  <conditionalFormatting sqref="B205:D205">
    <cfRule type="expression" dxfId="112" priority="93">
      <formula>#REF!="CANCELADO"</formula>
    </cfRule>
  </conditionalFormatting>
  <conditionalFormatting sqref="B205:D205">
    <cfRule type="expression" dxfId="111" priority="97">
      <formula>#REF!="No usar"</formula>
    </cfRule>
  </conditionalFormatting>
  <conditionalFormatting sqref="B176:D176">
    <cfRule type="expression" dxfId="110" priority="95">
      <formula>#REF!="No usar"</formula>
    </cfRule>
    <cfRule type="expression" dxfId="109" priority="96">
      <formula>#REF!="CANCELADO"</formula>
    </cfRule>
  </conditionalFormatting>
  <conditionalFormatting sqref="D176 D205">
    <cfRule type="expression" dxfId="108" priority="94">
      <formula>#REF!="V"</formula>
    </cfRule>
  </conditionalFormatting>
  <conditionalFormatting sqref="B177:D184">
    <cfRule type="expression" dxfId="107" priority="91">
      <formula>#REF!="No usar"</formula>
    </cfRule>
    <cfRule type="expression" dxfId="106" priority="92">
      <formula>#REF!="CANCELADO"</formula>
    </cfRule>
  </conditionalFormatting>
  <conditionalFormatting sqref="D177:D184">
    <cfRule type="expression" dxfId="105" priority="90">
      <formula>#REF!="V"</formula>
    </cfRule>
  </conditionalFormatting>
  <conditionalFormatting sqref="B185:D185">
    <cfRule type="expression" dxfId="104" priority="88">
      <formula>#REF!="No usar"</formula>
    </cfRule>
    <cfRule type="expression" dxfId="103" priority="89">
      <formula>#REF!="CANCELADO"</formula>
    </cfRule>
  </conditionalFormatting>
  <conditionalFormatting sqref="D185">
    <cfRule type="expression" dxfId="102" priority="87">
      <formula>#REF!="V"</formula>
    </cfRule>
  </conditionalFormatting>
  <conditionalFormatting sqref="B186:D186">
    <cfRule type="expression" dxfId="101" priority="85">
      <formula>#REF!="No usar"</formula>
    </cfRule>
    <cfRule type="expression" dxfId="100" priority="86">
      <formula>#REF!="CANCELADO"</formula>
    </cfRule>
  </conditionalFormatting>
  <conditionalFormatting sqref="D186">
    <cfRule type="expression" dxfId="99" priority="84">
      <formula>#REF!="V"</formula>
    </cfRule>
  </conditionalFormatting>
  <conditionalFormatting sqref="B189:D189 C187:D187">
    <cfRule type="expression" dxfId="98" priority="82">
      <formula>#REF!="No usar"</formula>
    </cfRule>
    <cfRule type="expression" dxfId="97" priority="83">
      <formula>#REF!="CANCELADO"</formula>
    </cfRule>
  </conditionalFormatting>
  <conditionalFormatting sqref="D189 D187">
    <cfRule type="expression" dxfId="96" priority="81">
      <formula>#REF!="V"</formula>
    </cfRule>
  </conditionalFormatting>
  <conditionalFormatting sqref="B188:D188">
    <cfRule type="expression" dxfId="95" priority="79">
      <formula>#REF!="No usar"</formula>
    </cfRule>
    <cfRule type="expression" dxfId="94" priority="80">
      <formula>#REF!="CANCELADO"</formula>
    </cfRule>
  </conditionalFormatting>
  <conditionalFormatting sqref="D188">
    <cfRule type="expression" dxfId="93" priority="78">
      <formula>#REF!="V"</formula>
    </cfRule>
  </conditionalFormatting>
  <conditionalFormatting sqref="B190:D190">
    <cfRule type="expression" dxfId="92" priority="76">
      <formula>#REF!="No usar"</formula>
    </cfRule>
    <cfRule type="expression" dxfId="91" priority="77">
      <formula>#REF!="CANCELADO"</formula>
    </cfRule>
  </conditionalFormatting>
  <conditionalFormatting sqref="D190">
    <cfRule type="expression" dxfId="90" priority="75">
      <formula>#REF!="V"</formula>
    </cfRule>
  </conditionalFormatting>
  <conditionalFormatting sqref="B194:D196 C193:D193">
    <cfRule type="expression" dxfId="89" priority="74">
      <formula>#REF!="No usar"</formula>
    </cfRule>
  </conditionalFormatting>
  <conditionalFormatting sqref="B194:D196 C193:D193">
    <cfRule type="expression" dxfId="88" priority="72">
      <formula>#REF!="CANCELADO"</formula>
    </cfRule>
  </conditionalFormatting>
  <conditionalFormatting sqref="D193:D196">
    <cfRule type="expression" dxfId="87" priority="73">
      <formula>#REF!="V"</formula>
    </cfRule>
  </conditionalFormatting>
  <conditionalFormatting sqref="B199:D199 D200">
    <cfRule type="expression" dxfId="86" priority="63">
      <formula>#REF!="CANCELADO"</formula>
    </cfRule>
  </conditionalFormatting>
  <conditionalFormatting sqref="B197:C197 B199:D199 D200">
    <cfRule type="expression" dxfId="85" priority="66">
      <formula>#REF!="No usar"</formula>
    </cfRule>
  </conditionalFormatting>
  <conditionalFormatting sqref="B197:D197">
    <cfRule type="expression" dxfId="84" priority="65">
      <formula>#REF!="CANCELADO"</formula>
    </cfRule>
  </conditionalFormatting>
  <conditionalFormatting sqref="B198 D198">
    <cfRule type="expression" dxfId="83" priority="67">
      <formula>$E198="No usar"</formula>
    </cfRule>
    <cfRule type="expression" dxfId="82" priority="69">
      <formula>$E198="CANCELADO"</formula>
    </cfRule>
  </conditionalFormatting>
  <conditionalFormatting sqref="D199:D200">
    <cfRule type="expression" dxfId="81" priority="64">
      <formula>#REF!="V"</formula>
    </cfRule>
  </conditionalFormatting>
  <conditionalFormatting sqref="D197">
    <cfRule type="expression" dxfId="80" priority="70">
      <formula>#REF!="V"</formula>
    </cfRule>
    <cfRule type="expression" dxfId="79" priority="71">
      <formula>#REF!="No usar"</formula>
    </cfRule>
  </conditionalFormatting>
  <conditionalFormatting sqref="D198">
    <cfRule type="expression" dxfId="78" priority="68">
      <formula>$E198="V"</formula>
    </cfRule>
  </conditionalFormatting>
  <conditionalFormatting sqref="C198">
    <cfRule type="expression" dxfId="77" priority="61">
      <formula>$E198="No usar"</formula>
    </cfRule>
    <cfRule type="expression" dxfId="76" priority="62">
      <formula>$E198="CANCELADO"</formula>
    </cfRule>
  </conditionalFormatting>
  <conditionalFormatting sqref="B202:D203 C204:D204">
    <cfRule type="expression" dxfId="75" priority="58">
      <formula>#REF!="CANCELADO"</formula>
    </cfRule>
  </conditionalFormatting>
  <conditionalFormatting sqref="B202:D203 C204:D204">
    <cfRule type="expression" dxfId="74" priority="60">
      <formula>#REF!="No usar"</formula>
    </cfRule>
  </conditionalFormatting>
  <conditionalFormatting sqref="D202:D204">
    <cfRule type="expression" dxfId="73" priority="59">
      <formula>#REF!="V"</formula>
    </cfRule>
  </conditionalFormatting>
  <conditionalFormatting sqref="B201:D201">
    <cfRule type="expression" dxfId="72" priority="56">
      <formula>#REF!="No usar"</formula>
    </cfRule>
    <cfRule type="expression" dxfId="71" priority="57">
      <formula>#REF!="CANCELADO"</formula>
    </cfRule>
  </conditionalFormatting>
  <conditionalFormatting sqref="D201">
    <cfRule type="expression" dxfId="70" priority="55">
      <formula>#REF!="V"</formula>
    </cfRule>
  </conditionalFormatting>
  <conditionalFormatting sqref="B209">
    <cfRule type="expression" dxfId="69" priority="50">
      <formula>$E209="No usar"</formula>
    </cfRule>
    <cfRule type="expression" dxfId="68" priority="52">
      <formula>$E209="CANCELADO"</formula>
    </cfRule>
  </conditionalFormatting>
  <conditionalFormatting sqref="C209:D209">
    <cfRule type="expression" dxfId="67" priority="53">
      <formula>$E209="No usar"</formula>
    </cfRule>
  </conditionalFormatting>
  <conditionalFormatting sqref="B206:D206">
    <cfRule type="expression" dxfId="66" priority="47">
      <formula>#REF!="CANCELADO"</formula>
    </cfRule>
  </conditionalFormatting>
  <conditionalFormatting sqref="B206:D206">
    <cfRule type="expression" dxfId="65" priority="49">
      <formula>#REF!="No usar"</formula>
    </cfRule>
  </conditionalFormatting>
  <conditionalFormatting sqref="C209:D209">
    <cfRule type="expression" dxfId="64" priority="54">
      <formula>$E209="CANCELADO"</formula>
    </cfRule>
  </conditionalFormatting>
  <conditionalFormatting sqref="D206">
    <cfRule type="expression" dxfId="63" priority="48">
      <formula>#REF!="V"</formula>
    </cfRule>
  </conditionalFormatting>
  <conditionalFormatting sqref="D209">
    <cfRule type="expression" dxfId="62" priority="51">
      <formula>$E209="V"</formula>
    </cfRule>
  </conditionalFormatting>
  <conditionalFormatting sqref="D175">
    <cfRule type="expression" dxfId="61" priority="45">
      <formula>$E175="V"</formula>
    </cfRule>
  </conditionalFormatting>
  <conditionalFormatting sqref="D175">
    <cfRule type="expression" dxfId="60" priority="44">
      <formula>$E175="No usar"</formula>
    </cfRule>
    <cfRule type="expression" dxfId="59" priority="46">
      <formula>$E175="CANCELADO"</formula>
    </cfRule>
  </conditionalFormatting>
  <conditionalFormatting sqref="B300:D303">
    <cfRule type="expression" dxfId="58" priority="43">
      <formula>#REF!="No usar"</formula>
    </cfRule>
  </conditionalFormatting>
  <conditionalFormatting sqref="B300:D303 D304">
    <cfRule type="expression" dxfId="57" priority="39">
      <formula>#REF!="CANCELADO"</formula>
    </cfRule>
  </conditionalFormatting>
  <conditionalFormatting sqref="D300:D303">
    <cfRule type="expression" dxfId="56" priority="42">
      <formula>#REF!="V"</formula>
    </cfRule>
  </conditionalFormatting>
  <conditionalFormatting sqref="D304">
    <cfRule type="expression" dxfId="55" priority="40">
      <formula>#REF!="V"</formula>
    </cfRule>
    <cfRule type="expression" dxfId="54" priority="41">
      <formula>#REF!="No usar"</formula>
    </cfRule>
  </conditionalFormatting>
  <conditionalFormatting sqref="D297">
    <cfRule type="expression" dxfId="53" priority="37">
      <formula>#REF!="No usar"</formula>
    </cfRule>
    <cfRule type="expression" dxfId="52" priority="38">
      <formula>#REF!="CANCELADO"</formula>
    </cfRule>
  </conditionalFormatting>
  <conditionalFormatting sqref="D297">
    <cfRule type="expression" dxfId="51" priority="36">
      <formula>#REF!="V"</formula>
    </cfRule>
  </conditionalFormatting>
  <conditionalFormatting sqref="B297:C297">
    <cfRule type="expression" dxfId="50" priority="34">
      <formula>#REF!="No usar"</formula>
    </cfRule>
    <cfRule type="expression" dxfId="49" priority="35">
      <formula>#REF!="CANCELADO"</formula>
    </cfRule>
  </conditionalFormatting>
  <conditionalFormatting sqref="B304:C304">
    <cfRule type="expression" dxfId="48" priority="33">
      <formula>#REF!="No usar"</formula>
    </cfRule>
  </conditionalFormatting>
  <conditionalFormatting sqref="B304:C304">
    <cfRule type="expression" dxfId="47" priority="32">
      <formula>#REF!="CANCELADO"</formula>
    </cfRule>
  </conditionalFormatting>
  <conditionalFormatting sqref="D305">
    <cfRule type="expression" dxfId="46" priority="29">
      <formula>$E305="No usar"</formula>
    </cfRule>
    <cfRule type="expression" dxfId="45" priority="31">
      <formula>$E305="CANCELADO"</formula>
    </cfRule>
  </conditionalFormatting>
  <conditionalFormatting sqref="D305">
    <cfRule type="expression" dxfId="44" priority="30">
      <formula>$E305="V"</formula>
    </cfRule>
  </conditionalFormatting>
  <conditionalFormatting sqref="B305">
    <cfRule type="expression" dxfId="43" priority="27">
      <formula>$E305="No usar"</formula>
    </cfRule>
    <cfRule type="expression" dxfId="42" priority="28">
      <formula>$E305="CANCELADO"</formula>
    </cfRule>
  </conditionalFormatting>
  <conditionalFormatting sqref="C305">
    <cfRule type="expression" dxfId="41" priority="25">
      <formula>$E305="No usar"</formula>
    </cfRule>
    <cfRule type="expression" dxfId="40" priority="26">
      <formula>$E305="CANCELADO"</formula>
    </cfRule>
  </conditionalFormatting>
  <conditionalFormatting sqref="B306:D306">
    <cfRule type="expression" dxfId="39" priority="22">
      <formula>#REF!="CANCELADO"</formula>
    </cfRule>
  </conditionalFormatting>
  <conditionalFormatting sqref="B306:D306">
    <cfRule type="expression" dxfId="38" priority="24">
      <formula>#REF!="No usar"</formula>
    </cfRule>
  </conditionalFormatting>
  <conditionalFormatting sqref="D306">
    <cfRule type="expression" dxfId="37" priority="23">
      <formula>#REF!="V"</formula>
    </cfRule>
  </conditionalFormatting>
  <conditionalFormatting sqref="B308:D308">
    <cfRule type="expression" dxfId="36" priority="19">
      <formula>#REF!="CANCELADO"</formula>
    </cfRule>
  </conditionalFormatting>
  <conditionalFormatting sqref="B308:D308">
    <cfRule type="expression" dxfId="35" priority="21">
      <formula>#REF!="No usar"</formula>
    </cfRule>
  </conditionalFormatting>
  <conditionalFormatting sqref="D308">
    <cfRule type="expression" dxfId="34" priority="20">
      <formula>#REF!="V"</formula>
    </cfRule>
  </conditionalFormatting>
  <conditionalFormatting sqref="B307:D307">
    <cfRule type="expression" dxfId="33" priority="17">
      <formula>#REF!="No usar"</formula>
    </cfRule>
    <cfRule type="expression" dxfId="32" priority="18">
      <formula>#REF!="CANCELADO"</formula>
    </cfRule>
  </conditionalFormatting>
  <conditionalFormatting sqref="D307">
    <cfRule type="expression" dxfId="31" priority="16">
      <formula>#REF!="V"</formula>
    </cfRule>
  </conditionalFormatting>
  <conditionalFormatting sqref="B309:D309">
    <cfRule type="expression" dxfId="30" priority="13">
      <formula>#REF!="CANCELADO"</formula>
    </cfRule>
  </conditionalFormatting>
  <conditionalFormatting sqref="B309:D309">
    <cfRule type="expression" dxfId="29" priority="15">
      <formula>#REF!="No usar"</formula>
    </cfRule>
  </conditionalFormatting>
  <conditionalFormatting sqref="D309">
    <cfRule type="expression" dxfId="28" priority="14">
      <formula>#REF!="V"</formula>
    </cfRule>
  </conditionalFormatting>
  <conditionalFormatting sqref="B133">
    <cfRule type="expression" dxfId="27" priority="11">
      <formula>#REF!="No usar"</formula>
    </cfRule>
    <cfRule type="expression" dxfId="26" priority="12">
      <formula>#REF!="CANCELADO"</formula>
    </cfRule>
  </conditionalFormatting>
  <conditionalFormatting sqref="B156">
    <cfRule type="expression" dxfId="25" priority="10">
      <formula>#REF!="No usar"</formula>
    </cfRule>
  </conditionalFormatting>
  <conditionalFormatting sqref="B156">
    <cfRule type="expression" dxfId="24" priority="9">
      <formula>#REF!="CANCELADO"</formula>
    </cfRule>
  </conditionalFormatting>
  <conditionalFormatting sqref="B187">
    <cfRule type="expression" dxfId="23" priority="7">
      <formula>#REF!="No usar"</formula>
    </cfRule>
    <cfRule type="expression" dxfId="22" priority="8">
      <formula>#REF!="CANCELADO"</formula>
    </cfRule>
  </conditionalFormatting>
  <conditionalFormatting sqref="B193">
    <cfRule type="expression" dxfId="21" priority="5">
      <formula>#REF!="No usar"</formula>
    </cfRule>
    <cfRule type="expression" dxfId="20" priority="6">
      <formula>#REF!="CANCELADO"</formula>
    </cfRule>
  </conditionalFormatting>
  <conditionalFormatting sqref="B200:C200">
    <cfRule type="expression" dxfId="19" priority="3">
      <formula>#REF!="No usar"</formula>
    </cfRule>
    <cfRule type="expression" dxfId="18" priority="4">
      <formula>#REF!="CANCELADO"</formula>
    </cfRule>
  </conditionalFormatting>
  <conditionalFormatting sqref="B204">
    <cfRule type="expression" dxfId="17" priority="1">
      <formula>#REF!="No usar"</formula>
    </cfRule>
    <cfRule type="expression" dxfId="16" priority="2">
      <formula>#REF!="CANCELADO"</formula>
    </cfRule>
  </conditionalFormatting>
  <printOptions horizontalCentered="1"/>
  <pageMargins left="0.23622047244094491" right="0.23622047244094491" top="0.23622047244094491" bottom="0.23622047244094491" header="1.8" footer="0"/>
  <pageSetup scale="87" orientation="landscape" r:id="rId1"/>
  <headerFooter>
    <oddHeader>&amp;R&amp;10&amp;P&amp;K00+000---------&amp;K01+000   
&amp;N&amp;K00+000---------</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92"/>
  <sheetViews>
    <sheetView zoomScaleNormal="100" workbookViewId="0">
      <selection activeCell="B8" sqref="B8:B9"/>
    </sheetView>
  </sheetViews>
  <sheetFormatPr baseColWidth="10" defaultRowHeight="12.75" x14ac:dyDescent="0.2"/>
  <cols>
    <col min="1" max="1" width="13.5703125" style="2" customWidth="1"/>
    <col min="2" max="2" width="57.42578125" style="2" customWidth="1"/>
    <col min="3" max="3" width="8.42578125" style="2" customWidth="1"/>
    <col min="4" max="4" width="9" style="2" customWidth="1"/>
    <col min="5" max="5" width="10.28515625" style="2" customWidth="1"/>
    <col min="6" max="6" width="20" style="2" customWidth="1"/>
    <col min="7" max="256" width="11.42578125" style="2"/>
    <col min="257" max="257" width="13.5703125" style="2" customWidth="1"/>
    <col min="258" max="258" width="57.42578125" style="2" customWidth="1"/>
    <col min="259" max="259" width="8.42578125" style="2" customWidth="1"/>
    <col min="260" max="260" width="9" style="2" customWidth="1"/>
    <col min="261" max="261" width="10.28515625" style="2" customWidth="1"/>
    <col min="262" max="262" width="20" style="2" customWidth="1"/>
    <col min="263" max="512" width="11.42578125" style="2"/>
    <col min="513" max="513" width="13.5703125" style="2" customWidth="1"/>
    <col min="514" max="514" width="57.42578125" style="2" customWidth="1"/>
    <col min="515" max="515" width="8.42578125" style="2" customWidth="1"/>
    <col min="516" max="516" width="9" style="2" customWidth="1"/>
    <col min="517" max="517" width="10.28515625" style="2" customWidth="1"/>
    <col min="518" max="518" width="20" style="2" customWidth="1"/>
    <col min="519" max="768" width="11.42578125" style="2"/>
    <col min="769" max="769" width="13.5703125" style="2" customWidth="1"/>
    <col min="770" max="770" width="57.42578125" style="2" customWidth="1"/>
    <col min="771" max="771" width="8.42578125" style="2" customWidth="1"/>
    <col min="772" max="772" width="9" style="2" customWidth="1"/>
    <col min="773" max="773" width="10.28515625" style="2" customWidth="1"/>
    <col min="774" max="774" width="20" style="2" customWidth="1"/>
    <col min="775" max="1024" width="11.42578125" style="2"/>
    <col min="1025" max="1025" width="13.5703125" style="2" customWidth="1"/>
    <col min="1026" max="1026" width="57.42578125" style="2" customWidth="1"/>
    <col min="1027" max="1027" width="8.42578125" style="2" customWidth="1"/>
    <col min="1028" max="1028" width="9" style="2" customWidth="1"/>
    <col min="1029" max="1029" width="10.28515625" style="2" customWidth="1"/>
    <col min="1030" max="1030" width="20" style="2" customWidth="1"/>
    <col min="1031" max="1280" width="11.42578125" style="2"/>
    <col min="1281" max="1281" width="13.5703125" style="2" customWidth="1"/>
    <col min="1282" max="1282" width="57.42578125" style="2" customWidth="1"/>
    <col min="1283" max="1283" width="8.42578125" style="2" customWidth="1"/>
    <col min="1284" max="1284" width="9" style="2" customWidth="1"/>
    <col min="1285" max="1285" width="10.28515625" style="2" customWidth="1"/>
    <col min="1286" max="1286" width="20" style="2" customWidth="1"/>
    <col min="1287" max="1536" width="11.42578125" style="2"/>
    <col min="1537" max="1537" width="13.5703125" style="2" customWidth="1"/>
    <col min="1538" max="1538" width="57.42578125" style="2" customWidth="1"/>
    <col min="1539" max="1539" width="8.42578125" style="2" customWidth="1"/>
    <col min="1540" max="1540" width="9" style="2" customWidth="1"/>
    <col min="1541" max="1541" width="10.28515625" style="2" customWidth="1"/>
    <col min="1542" max="1542" width="20" style="2" customWidth="1"/>
    <col min="1543" max="1792" width="11.42578125" style="2"/>
    <col min="1793" max="1793" width="13.5703125" style="2" customWidth="1"/>
    <col min="1794" max="1794" width="57.42578125" style="2" customWidth="1"/>
    <col min="1795" max="1795" width="8.42578125" style="2" customWidth="1"/>
    <col min="1796" max="1796" width="9" style="2" customWidth="1"/>
    <col min="1797" max="1797" width="10.28515625" style="2" customWidth="1"/>
    <col min="1798" max="1798" width="20" style="2" customWidth="1"/>
    <col min="1799" max="2048" width="11.42578125" style="2"/>
    <col min="2049" max="2049" width="13.5703125" style="2" customWidth="1"/>
    <col min="2050" max="2050" width="57.42578125" style="2" customWidth="1"/>
    <col min="2051" max="2051" width="8.42578125" style="2" customWidth="1"/>
    <col min="2052" max="2052" width="9" style="2" customWidth="1"/>
    <col min="2053" max="2053" width="10.28515625" style="2" customWidth="1"/>
    <col min="2054" max="2054" width="20" style="2" customWidth="1"/>
    <col min="2055" max="2304" width="11.42578125" style="2"/>
    <col min="2305" max="2305" width="13.5703125" style="2" customWidth="1"/>
    <col min="2306" max="2306" width="57.42578125" style="2" customWidth="1"/>
    <col min="2307" max="2307" width="8.42578125" style="2" customWidth="1"/>
    <col min="2308" max="2308" width="9" style="2" customWidth="1"/>
    <col min="2309" max="2309" width="10.28515625" style="2" customWidth="1"/>
    <col min="2310" max="2310" width="20" style="2" customWidth="1"/>
    <col min="2311" max="2560" width="11.42578125" style="2"/>
    <col min="2561" max="2561" width="13.5703125" style="2" customWidth="1"/>
    <col min="2562" max="2562" width="57.42578125" style="2" customWidth="1"/>
    <col min="2563" max="2563" width="8.42578125" style="2" customWidth="1"/>
    <col min="2564" max="2564" width="9" style="2" customWidth="1"/>
    <col min="2565" max="2565" width="10.28515625" style="2" customWidth="1"/>
    <col min="2566" max="2566" width="20" style="2" customWidth="1"/>
    <col min="2567" max="2816" width="11.42578125" style="2"/>
    <col min="2817" max="2817" width="13.5703125" style="2" customWidth="1"/>
    <col min="2818" max="2818" width="57.42578125" style="2" customWidth="1"/>
    <col min="2819" max="2819" width="8.42578125" style="2" customWidth="1"/>
    <col min="2820" max="2820" width="9" style="2" customWidth="1"/>
    <col min="2821" max="2821" width="10.28515625" style="2" customWidth="1"/>
    <col min="2822" max="2822" width="20" style="2" customWidth="1"/>
    <col min="2823" max="3072" width="11.42578125" style="2"/>
    <col min="3073" max="3073" width="13.5703125" style="2" customWidth="1"/>
    <col min="3074" max="3074" width="57.42578125" style="2" customWidth="1"/>
    <col min="3075" max="3075" width="8.42578125" style="2" customWidth="1"/>
    <col min="3076" max="3076" width="9" style="2" customWidth="1"/>
    <col min="3077" max="3077" width="10.28515625" style="2" customWidth="1"/>
    <col min="3078" max="3078" width="20" style="2" customWidth="1"/>
    <col min="3079" max="3328" width="11.42578125" style="2"/>
    <col min="3329" max="3329" width="13.5703125" style="2" customWidth="1"/>
    <col min="3330" max="3330" width="57.42578125" style="2" customWidth="1"/>
    <col min="3331" max="3331" width="8.42578125" style="2" customWidth="1"/>
    <col min="3332" max="3332" width="9" style="2" customWidth="1"/>
    <col min="3333" max="3333" width="10.28515625" style="2" customWidth="1"/>
    <col min="3334" max="3334" width="20" style="2" customWidth="1"/>
    <col min="3335" max="3584" width="11.42578125" style="2"/>
    <col min="3585" max="3585" width="13.5703125" style="2" customWidth="1"/>
    <col min="3586" max="3586" width="57.42578125" style="2" customWidth="1"/>
    <col min="3587" max="3587" width="8.42578125" style="2" customWidth="1"/>
    <col min="3588" max="3588" width="9" style="2" customWidth="1"/>
    <col min="3589" max="3589" width="10.28515625" style="2" customWidth="1"/>
    <col min="3590" max="3590" width="20" style="2" customWidth="1"/>
    <col min="3591" max="3840" width="11.42578125" style="2"/>
    <col min="3841" max="3841" width="13.5703125" style="2" customWidth="1"/>
    <col min="3842" max="3842" width="57.42578125" style="2" customWidth="1"/>
    <col min="3843" max="3843" width="8.42578125" style="2" customWidth="1"/>
    <col min="3844" max="3844" width="9" style="2" customWidth="1"/>
    <col min="3845" max="3845" width="10.28515625" style="2" customWidth="1"/>
    <col min="3846" max="3846" width="20" style="2" customWidth="1"/>
    <col min="3847" max="4096" width="11.42578125" style="2"/>
    <col min="4097" max="4097" width="13.5703125" style="2" customWidth="1"/>
    <col min="4098" max="4098" width="57.42578125" style="2" customWidth="1"/>
    <col min="4099" max="4099" width="8.42578125" style="2" customWidth="1"/>
    <col min="4100" max="4100" width="9" style="2" customWidth="1"/>
    <col min="4101" max="4101" width="10.28515625" style="2" customWidth="1"/>
    <col min="4102" max="4102" width="20" style="2" customWidth="1"/>
    <col min="4103" max="4352" width="11.42578125" style="2"/>
    <col min="4353" max="4353" width="13.5703125" style="2" customWidth="1"/>
    <col min="4354" max="4354" width="57.42578125" style="2" customWidth="1"/>
    <col min="4355" max="4355" width="8.42578125" style="2" customWidth="1"/>
    <col min="4356" max="4356" width="9" style="2" customWidth="1"/>
    <col min="4357" max="4357" width="10.28515625" style="2" customWidth="1"/>
    <col min="4358" max="4358" width="20" style="2" customWidth="1"/>
    <col min="4359" max="4608" width="11.42578125" style="2"/>
    <col min="4609" max="4609" width="13.5703125" style="2" customWidth="1"/>
    <col min="4610" max="4610" width="57.42578125" style="2" customWidth="1"/>
    <col min="4611" max="4611" width="8.42578125" style="2" customWidth="1"/>
    <col min="4612" max="4612" width="9" style="2" customWidth="1"/>
    <col min="4613" max="4613" width="10.28515625" style="2" customWidth="1"/>
    <col min="4614" max="4614" width="20" style="2" customWidth="1"/>
    <col min="4615" max="4864" width="11.42578125" style="2"/>
    <col min="4865" max="4865" width="13.5703125" style="2" customWidth="1"/>
    <col min="4866" max="4866" width="57.42578125" style="2" customWidth="1"/>
    <col min="4867" max="4867" width="8.42578125" style="2" customWidth="1"/>
    <col min="4868" max="4868" width="9" style="2" customWidth="1"/>
    <col min="4869" max="4869" width="10.28515625" style="2" customWidth="1"/>
    <col min="4870" max="4870" width="20" style="2" customWidth="1"/>
    <col min="4871" max="5120" width="11.42578125" style="2"/>
    <col min="5121" max="5121" width="13.5703125" style="2" customWidth="1"/>
    <col min="5122" max="5122" width="57.42578125" style="2" customWidth="1"/>
    <col min="5123" max="5123" width="8.42578125" style="2" customWidth="1"/>
    <col min="5124" max="5124" width="9" style="2" customWidth="1"/>
    <col min="5125" max="5125" width="10.28515625" style="2" customWidth="1"/>
    <col min="5126" max="5126" width="20" style="2" customWidth="1"/>
    <col min="5127" max="5376" width="11.42578125" style="2"/>
    <col min="5377" max="5377" width="13.5703125" style="2" customWidth="1"/>
    <col min="5378" max="5378" width="57.42578125" style="2" customWidth="1"/>
    <col min="5379" max="5379" width="8.42578125" style="2" customWidth="1"/>
    <col min="5380" max="5380" width="9" style="2" customWidth="1"/>
    <col min="5381" max="5381" width="10.28515625" style="2" customWidth="1"/>
    <col min="5382" max="5382" width="20" style="2" customWidth="1"/>
    <col min="5383" max="5632" width="11.42578125" style="2"/>
    <col min="5633" max="5633" width="13.5703125" style="2" customWidth="1"/>
    <col min="5634" max="5634" width="57.42578125" style="2" customWidth="1"/>
    <col min="5635" max="5635" width="8.42578125" style="2" customWidth="1"/>
    <col min="5636" max="5636" width="9" style="2" customWidth="1"/>
    <col min="5637" max="5637" width="10.28515625" style="2" customWidth="1"/>
    <col min="5638" max="5638" width="20" style="2" customWidth="1"/>
    <col min="5639" max="5888" width="11.42578125" style="2"/>
    <col min="5889" max="5889" width="13.5703125" style="2" customWidth="1"/>
    <col min="5890" max="5890" width="57.42578125" style="2" customWidth="1"/>
    <col min="5891" max="5891" width="8.42578125" style="2" customWidth="1"/>
    <col min="5892" max="5892" width="9" style="2" customWidth="1"/>
    <col min="5893" max="5893" width="10.28515625" style="2" customWidth="1"/>
    <col min="5894" max="5894" width="20" style="2" customWidth="1"/>
    <col min="5895" max="6144" width="11.42578125" style="2"/>
    <col min="6145" max="6145" width="13.5703125" style="2" customWidth="1"/>
    <col min="6146" max="6146" width="57.42578125" style="2" customWidth="1"/>
    <col min="6147" max="6147" width="8.42578125" style="2" customWidth="1"/>
    <col min="6148" max="6148" width="9" style="2" customWidth="1"/>
    <col min="6149" max="6149" width="10.28515625" style="2" customWidth="1"/>
    <col min="6150" max="6150" width="20" style="2" customWidth="1"/>
    <col min="6151" max="6400" width="11.42578125" style="2"/>
    <col min="6401" max="6401" width="13.5703125" style="2" customWidth="1"/>
    <col min="6402" max="6402" width="57.42578125" style="2" customWidth="1"/>
    <col min="6403" max="6403" width="8.42578125" style="2" customWidth="1"/>
    <col min="6404" max="6404" width="9" style="2" customWidth="1"/>
    <col min="6405" max="6405" width="10.28515625" style="2" customWidth="1"/>
    <col min="6406" max="6406" width="20" style="2" customWidth="1"/>
    <col min="6407" max="6656" width="11.42578125" style="2"/>
    <col min="6657" max="6657" width="13.5703125" style="2" customWidth="1"/>
    <col min="6658" max="6658" width="57.42578125" style="2" customWidth="1"/>
    <col min="6659" max="6659" width="8.42578125" style="2" customWidth="1"/>
    <col min="6660" max="6660" width="9" style="2" customWidth="1"/>
    <col min="6661" max="6661" width="10.28515625" style="2" customWidth="1"/>
    <col min="6662" max="6662" width="20" style="2" customWidth="1"/>
    <col min="6663" max="6912" width="11.42578125" style="2"/>
    <col min="6913" max="6913" width="13.5703125" style="2" customWidth="1"/>
    <col min="6914" max="6914" width="57.42578125" style="2" customWidth="1"/>
    <col min="6915" max="6915" width="8.42578125" style="2" customWidth="1"/>
    <col min="6916" max="6916" width="9" style="2" customWidth="1"/>
    <col min="6917" max="6917" width="10.28515625" style="2" customWidth="1"/>
    <col min="6918" max="6918" width="20" style="2" customWidth="1"/>
    <col min="6919" max="7168" width="11.42578125" style="2"/>
    <col min="7169" max="7169" width="13.5703125" style="2" customWidth="1"/>
    <col min="7170" max="7170" width="57.42578125" style="2" customWidth="1"/>
    <col min="7171" max="7171" width="8.42578125" style="2" customWidth="1"/>
    <col min="7172" max="7172" width="9" style="2" customWidth="1"/>
    <col min="7173" max="7173" width="10.28515625" style="2" customWidth="1"/>
    <col min="7174" max="7174" width="20" style="2" customWidth="1"/>
    <col min="7175" max="7424" width="11.42578125" style="2"/>
    <col min="7425" max="7425" width="13.5703125" style="2" customWidth="1"/>
    <col min="7426" max="7426" width="57.42578125" style="2" customWidth="1"/>
    <col min="7427" max="7427" width="8.42578125" style="2" customWidth="1"/>
    <col min="7428" max="7428" width="9" style="2" customWidth="1"/>
    <col min="7429" max="7429" width="10.28515625" style="2" customWidth="1"/>
    <col min="7430" max="7430" width="20" style="2" customWidth="1"/>
    <col min="7431" max="7680" width="11.42578125" style="2"/>
    <col min="7681" max="7681" width="13.5703125" style="2" customWidth="1"/>
    <col min="7682" max="7682" width="57.42578125" style="2" customWidth="1"/>
    <col min="7683" max="7683" width="8.42578125" style="2" customWidth="1"/>
    <col min="7684" max="7684" width="9" style="2" customWidth="1"/>
    <col min="7685" max="7685" width="10.28515625" style="2" customWidth="1"/>
    <col min="7686" max="7686" width="20" style="2" customWidth="1"/>
    <col min="7687" max="7936" width="11.42578125" style="2"/>
    <col min="7937" max="7937" width="13.5703125" style="2" customWidth="1"/>
    <col min="7938" max="7938" width="57.42578125" style="2" customWidth="1"/>
    <col min="7939" max="7939" width="8.42578125" style="2" customWidth="1"/>
    <col min="7940" max="7940" width="9" style="2" customWidth="1"/>
    <col min="7941" max="7941" width="10.28515625" style="2" customWidth="1"/>
    <col min="7942" max="7942" width="20" style="2" customWidth="1"/>
    <col min="7943" max="8192" width="11.42578125" style="2"/>
    <col min="8193" max="8193" width="13.5703125" style="2" customWidth="1"/>
    <col min="8194" max="8194" width="57.42578125" style="2" customWidth="1"/>
    <col min="8195" max="8195" width="8.42578125" style="2" customWidth="1"/>
    <col min="8196" max="8196" width="9" style="2" customWidth="1"/>
    <col min="8197" max="8197" width="10.28515625" style="2" customWidth="1"/>
    <col min="8198" max="8198" width="20" style="2" customWidth="1"/>
    <col min="8199" max="8448" width="11.42578125" style="2"/>
    <col min="8449" max="8449" width="13.5703125" style="2" customWidth="1"/>
    <col min="8450" max="8450" width="57.42578125" style="2" customWidth="1"/>
    <col min="8451" max="8451" width="8.42578125" style="2" customWidth="1"/>
    <col min="8452" max="8452" width="9" style="2" customWidth="1"/>
    <col min="8453" max="8453" width="10.28515625" style="2" customWidth="1"/>
    <col min="8454" max="8454" width="20" style="2" customWidth="1"/>
    <col min="8455" max="8704" width="11.42578125" style="2"/>
    <col min="8705" max="8705" width="13.5703125" style="2" customWidth="1"/>
    <col min="8706" max="8706" width="57.42578125" style="2" customWidth="1"/>
    <col min="8707" max="8707" width="8.42578125" style="2" customWidth="1"/>
    <col min="8708" max="8708" width="9" style="2" customWidth="1"/>
    <col min="8709" max="8709" width="10.28515625" style="2" customWidth="1"/>
    <col min="8710" max="8710" width="20" style="2" customWidth="1"/>
    <col min="8711" max="8960" width="11.42578125" style="2"/>
    <col min="8961" max="8961" width="13.5703125" style="2" customWidth="1"/>
    <col min="8962" max="8962" width="57.42578125" style="2" customWidth="1"/>
    <col min="8963" max="8963" width="8.42578125" style="2" customWidth="1"/>
    <col min="8964" max="8964" width="9" style="2" customWidth="1"/>
    <col min="8965" max="8965" width="10.28515625" style="2" customWidth="1"/>
    <col min="8966" max="8966" width="20" style="2" customWidth="1"/>
    <col min="8967" max="9216" width="11.42578125" style="2"/>
    <col min="9217" max="9217" width="13.5703125" style="2" customWidth="1"/>
    <col min="9218" max="9218" width="57.42578125" style="2" customWidth="1"/>
    <col min="9219" max="9219" width="8.42578125" style="2" customWidth="1"/>
    <col min="9220" max="9220" width="9" style="2" customWidth="1"/>
    <col min="9221" max="9221" width="10.28515625" style="2" customWidth="1"/>
    <col min="9222" max="9222" width="20" style="2" customWidth="1"/>
    <col min="9223" max="9472" width="11.42578125" style="2"/>
    <col min="9473" max="9473" width="13.5703125" style="2" customWidth="1"/>
    <col min="9474" max="9474" width="57.42578125" style="2" customWidth="1"/>
    <col min="9475" max="9475" width="8.42578125" style="2" customWidth="1"/>
    <col min="9476" max="9476" width="9" style="2" customWidth="1"/>
    <col min="9477" max="9477" width="10.28515625" style="2" customWidth="1"/>
    <col min="9478" max="9478" width="20" style="2" customWidth="1"/>
    <col min="9479" max="9728" width="11.42578125" style="2"/>
    <col min="9729" max="9729" width="13.5703125" style="2" customWidth="1"/>
    <col min="9730" max="9730" width="57.42578125" style="2" customWidth="1"/>
    <col min="9731" max="9731" width="8.42578125" style="2" customWidth="1"/>
    <col min="9732" max="9732" width="9" style="2" customWidth="1"/>
    <col min="9733" max="9733" width="10.28515625" style="2" customWidth="1"/>
    <col min="9734" max="9734" width="20" style="2" customWidth="1"/>
    <col min="9735" max="9984" width="11.42578125" style="2"/>
    <col min="9985" max="9985" width="13.5703125" style="2" customWidth="1"/>
    <col min="9986" max="9986" width="57.42578125" style="2" customWidth="1"/>
    <col min="9987" max="9987" width="8.42578125" style="2" customWidth="1"/>
    <col min="9988" max="9988" width="9" style="2" customWidth="1"/>
    <col min="9989" max="9989" width="10.28515625" style="2" customWidth="1"/>
    <col min="9990" max="9990" width="20" style="2" customWidth="1"/>
    <col min="9991" max="10240" width="11.42578125" style="2"/>
    <col min="10241" max="10241" width="13.5703125" style="2" customWidth="1"/>
    <col min="10242" max="10242" width="57.42578125" style="2" customWidth="1"/>
    <col min="10243" max="10243" width="8.42578125" style="2" customWidth="1"/>
    <col min="10244" max="10244" width="9" style="2" customWidth="1"/>
    <col min="10245" max="10245" width="10.28515625" style="2" customWidth="1"/>
    <col min="10246" max="10246" width="20" style="2" customWidth="1"/>
    <col min="10247" max="10496" width="11.42578125" style="2"/>
    <col min="10497" max="10497" width="13.5703125" style="2" customWidth="1"/>
    <col min="10498" max="10498" width="57.42578125" style="2" customWidth="1"/>
    <col min="10499" max="10499" width="8.42578125" style="2" customWidth="1"/>
    <col min="10500" max="10500" width="9" style="2" customWidth="1"/>
    <col min="10501" max="10501" width="10.28515625" style="2" customWidth="1"/>
    <col min="10502" max="10502" width="20" style="2" customWidth="1"/>
    <col min="10503" max="10752" width="11.42578125" style="2"/>
    <col min="10753" max="10753" width="13.5703125" style="2" customWidth="1"/>
    <col min="10754" max="10754" width="57.42578125" style="2" customWidth="1"/>
    <col min="10755" max="10755" width="8.42578125" style="2" customWidth="1"/>
    <col min="10756" max="10756" width="9" style="2" customWidth="1"/>
    <col min="10757" max="10757" width="10.28515625" style="2" customWidth="1"/>
    <col min="10758" max="10758" width="20" style="2" customWidth="1"/>
    <col min="10759" max="11008" width="11.42578125" style="2"/>
    <col min="11009" max="11009" width="13.5703125" style="2" customWidth="1"/>
    <col min="11010" max="11010" width="57.42578125" style="2" customWidth="1"/>
    <col min="11011" max="11011" width="8.42578125" style="2" customWidth="1"/>
    <col min="11012" max="11012" width="9" style="2" customWidth="1"/>
    <col min="11013" max="11013" width="10.28515625" style="2" customWidth="1"/>
    <col min="11014" max="11014" width="20" style="2" customWidth="1"/>
    <col min="11015" max="11264" width="11.42578125" style="2"/>
    <col min="11265" max="11265" width="13.5703125" style="2" customWidth="1"/>
    <col min="11266" max="11266" width="57.42578125" style="2" customWidth="1"/>
    <col min="11267" max="11267" width="8.42578125" style="2" customWidth="1"/>
    <col min="11268" max="11268" width="9" style="2" customWidth="1"/>
    <col min="11269" max="11269" width="10.28515625" style="2" customWidth="1"/>
    <col min="11270" max="11270" width="20" style="2" customWidth="1"/>
    <col min="11271" max="11520" width="11.42578125" style="2"/>
    <col min="11521" max="11521" width="13.5703125" style="2" customWidth="1"/>
    <col min="11522" max="11522" width="57.42578125" style="2" customWidth="1"/>
    <col min="11523" max="11523" width="8.42578125" style="2" customWidth="1"/>
    <col min="11524" max="11524" width="9" style="2" customWidth="1"/>
    <col min="11525" max="11525" width="10.28515625" style="2" customWidth="1"/>
    <col min="11526" max="11526" width="20" style="2" customWidth="1"/>
    <col min="11527" max="11776" width="11.42578125" style="2"/>
    <col min="11777" max="11777" width="13.5703125" style="2" customWidth="1"/>
    <col min="11778" max="11778" width="57.42578125" style="2" customWidth="1"/>
    <col min="11779" max="11779" width="8.42578125" style="2" customWidth="1"/>
    <col min="11780" max="11780" width="9" style="2" customWidth="1"/>
    <col min="11781" max="11781" width="10.28515625" style="2" customWidth="1"/>
    <col min="11782" max="11782" width="20" style="2" customWidth="1"/>
    <col min="11783" max="12032" width="11.42578125" style="2"/>
    <col min="12033" max="12033" width="13.5703125" style="2" customWidth="1"/>
    <col min="12034" max="12034" width="57.42578125" style="2" customWidth="1"/>
    <col min="12035" max="12035" width="8.42578125" style="2" customWidth="1"/>
    <col min="12036" max="12036" width="9" style="2" customWidth="1"/>
    <col min="12037" max="12037" width="10.28515625" style="2" customWidth="1"/>
    <col min="12038" max="12038" width="20" style="2" customWidth="1"/>
    <col min="12039" max="12288" width="11.42578125" style="2"/>
    <col min="12289" max="12289" width="13.5703125" style="2" customWidth="1"/>
    <col min="12290" max="12290" width="57.42578125" style="2" customWidth="1"/>
    <col min="12291" max="12291" width="8.42578125" style="2" customWidth="1"/>
    <col min="12292" max="12292" width="9" style="2" customWidth="1"/>
    <col min="12293" max="12293" width="10.28515625" style="2" customWidth="1"/>
    <col min="12294" max="12294" width="20" style="2" customWidth="1"/>
    <col min="12295" max="12544" width="11.42578125" style="2"/>
    <col min="12545" max="12545" width="13.5703125" style="2" customWidth="1"/>
    <col min="12546" max="12546" width="57.42578125" style="2" customWidth="1"/>
    <col min="12547" max="12547" width="8.42578125" style="2" customWidth="1"/>
    <col min="12548" max="12548" width="9" style="2" customWidth="1"/>
    <col min="12549" max="12549" width="10.28515625" style="2" customWidth="1"/>
    <col min="12550" max="12550" width="20" style="2" customWidth="1"/>
    <col min="12551" max="12800" width="11.42578125" style="2"/>
    <col min="12801" max="12801" width="13.5703125" style="2" customWidth="1"/>
    <col min="12802" max="12802" width="57.42578125" style="2" customWidth="1"/>
    <col min="12803" max="12803" width="8.42578125" style="2" customWidth="1"/>
    <col min="12804" max="12804" width="9" style="2" customWidth="1"/>
    <col min="12805" max="12805" width="10.28515625" style="2" customWidth="1"/>
    <col min="12806" max="12806" width="20" style="2" customWidth="1"/>
    <col min="12807" max="13056" width="11.42578125" style="2"/>
    <col min="13057" max="13057" width="13.5703125" style="2" customWidth="1"/>
    <col min="13058" max="13058" width="57.42578125" style="2" customWidth="1"/>
    <col min="13059" max="13059" width="8.42578125" style="2" customWidth="1"/>
    <col min="13060" max="13060" width="9" style="2" customWidth="1"/>
    <col min="13061" max="13061" width="10.28515625" style="2" customWidth="1"/>
    <col min="13062" max="13062" width="20" style="2" customWidth="1"/>
    <col min="13063" max="13312" width="11.42578125" style="2"/>
    <col min="13313" max="13313" width="13.5703125" style="2" customWidth="1"/>
    <col min="13314" max="13314" width="57.42578125" style="2" customWidth="1"/>
    <col min="13315" max="13315" width="8.42578125" style="2" customWidth="1"/>
    <col min="13316" max="13316" width="9" style="2" customWidth="1"/>
    <col min="13317" max="13317" width="10.28515625" style="2" customWidth="1"/>
    <col min="13318" max="13318" width="20" style="2" customWidth="1"/>
    <col min="13319" max="13568" width="11.42578125" style="2"/>
    <col min="13569" max="13569" width="13.5703125" style="2" customWidth="1"/>
    <col min="13570" max="13570" width="57.42578125" style="2" customWidth="1"/>
    <col min="13571" max="13571" width="8.42578125" style="2" customWidth="1"/>
    <col min="13572" max="13572" width="9" style="2" customWidth="1"/>
    <col min="13573" max="13573" width="10.28515625" style="2" customWidth="1"/>
    <col min="13574" max="13574" width="20" style="2" customWidth="1"/>
    <col min="13575" max="13824" width="11.42578125" style="2"/>
    <col min="13825" max="13825" width="13.5703125" style="2" customWidth="1"/>
    <col min="13826" max="13826" width="57.42578125" style="2" customWidth="1"/>
    <col min="13827" max="13827" width="8.42578125" style="2" customWidth="1"/>
    <col min="13828" max="13828" width="9" style="2" customWidth="1"/>
    <col min="13829" max="13829" width="10.28515625" style="2" customWidth="1"/>
    <col min="13830" max="13830" width="20" style="2" customWidth="1"/>
    <col min="13831" max="14080" width="11.42578125" style="2"/>
    <col min="14081" max="14081" width="13.5703125" style="2" customWidth="1"/>
    <col min="14082" max="14082" width="57.42578125" style="2" customWidth="1"/>
    <col min="14083" max="14083" width="8.42578125" style="2" customWidth="1"/>
    <col min="14084" max="14084" width="9" style="2" customWidth="1"/>
    <col min="14085" max="14085" width="10.28515625" style="2" customWidth="1"/>
    <col min="14086" max="14086" width="20" style="2" customWidth="1"/>
    <col min="14087" max="14336" width="11.42578125" style="2"/>
    <col min="14337" max="14337" width="13.5703125" style="2" customWidth="1"/>
    <col min="14338" max="14338" width="57.42578125" style="2" customWidth="1"/>
    <col min="14339" max="14339" width="8.42578125" style="2" customWidth="1"/>
    <col min="14340" max="14340" width="9" style="2" customWidth="1"/>
    <col min="14341" max="14341" width="10.28515625" style="2" customWidth="1"/>
    <col min="14342" max="14342" width="20" style="2" customWidth="1"/>
    <col min="14343" max="14592" width="11.42578125" style="2"/>
    <col min="14593" max="14593" width="13.5703125" style="2" customWidth="1"/>
    <col min="14594" max="14594" width="57.42578125" style="2" customWidth="1"/>
    <col min="14595" max="14595" width="8.42578125" style="2" customWidth="1"/>
    <col min="14596" max="14596" width="9" style="2" customWidth="1"/>
    <col min="14597" max="14597" width="10.28515625" style="2" customWidth="1"/>
    <col min="14598" max="14598" width="20" style="2" customWidth="1"/>
    <col min="14599" max="14848" width="11.42578125" style="2"/>
    <col min="14849" max="14849" width="13.5703125" style="2" customWidth="1"/>
    <col min="14850" max="14850" width="57.42578125" style="2" customWidth="1"/>
    <col min="14851" max="14851" width="8.42578125" style="2" customWidth="1"/>
    <col min="14852" max="14852" width="9" style="2" customWidth="1"/>
    <col min="14853" max="14853" width="10.28515625" style="2" customWidth="1"/>
    <col min="14854" max="14854" width="20" style="2" customWidth="1"/>
    <col min="14855" max="15104" width="11.42578125" style="2"/>
    <col min="15105" max="15105" width="13.5703125" style="2" customWidth="1"/>
    <col min="15106" max="15106" width="57.42578125" style="2" customWidth="1"/>
    <col min="15107" max="15107" width="8.42578125" style="2" customWidth="1"/>
    <col min="15108" max="15108" width="9" style="2" customWidth="1"/>
    <col min="15109" max="15109" width="10.28515625" style="2" customWidth="1"/>
    <col min="15110" max="15110" width="20" style="2" customWidth="1"/>
    <col min="15111" max="15360" width="11.42578125" style="2"/>
    <col min="15361" max="15361" width="13.5703125" style="2" customWidth="1"/>
    <col min="15362" max="15362" width="57.42578125" style="2" customWidth="1"/>
    <col min="15363" max="15363" width="8.42578125" style="2" customWidth="1"/>
    <col min="15364" max="15364" width="9" style="2" customWidth="1"/>
    <col min="15365" max="15365" width="10.28515625" style="2" customWidth="1"/>
    <col min="15366" max="15366" width="20" style="2" customWidth="1"/>
    <col min="15367" max="15616" width="11.42578125" style="2"/>
    <col min="15617" max="15617" width="13.5703125" style="2" customWidth="1"/>
    <col min="15618" max="15618" width="57.42578125" style="2" customWidth="1"/>
    <col min="15619" max="15619" width="8.42578125" style="2" customWidth="1"/>
    <col min="15620" max="15620" width="9" style="2" customWidth="1"/>
    <col min="15621" max="15621" width="10.28515625" style="2" customWidth="1"/>
    <col min="15622" max="15622" width="20" style="2" customWidth="1"/>
    <col min="15623" max="15872" width="11.42578125" style="2"/>
    <col min="15873" max="15873" width="13.5703125" style="2" customWidth="1"/>
    <col min="15874" max="15874" width="57.42578125" style="2" customWidth="1"/>
    <col min="15875" max="15875" width="8.42578125" style="2" customWidth="1"/>
    <col min="15876" max="15876" width="9" style="2" customWidth="1"/>
    <col min="15877" max="15877" width="10.28515625" style="2" customWidth="1"/>
    <col min="15878" max="15878" width="20" style="2" customWidth="1"/>
    <col min="15879" max="16128" width="11.42578125" style="2"/>
    <col min="16129" max="16129" width="13.5703125" style="2" customWidth="1"/>
    <col min="16130" max="16130" width="57.42578125" style="2" customWidth="1"/>
    <col min="16131" max="16131" width="8.42578125" style="2" customWidth="1"/>
    <col min="16132" max="16132" width="9" style="2" customWidth="1"/>
    <col min="16133" max="16133" width="10.28515625" style="2" customWidth="1"/>
    <col min="16134" max="16134" width="20" style="2" customWidth="1"/>
    <col min="16135" max="16384" width="11.42578125" style="2"/>
  </cols>
  <sheetData>
    <row r="1" spans="1:10" ht="15.75" customHeight="1" x14ac:dyDescent="0.25">
      <c r="A1" s="148"/>
      <c r="B1" s="148"/>
      <c r="C1" s="148"/>
      <c r="D1" s="148"/>
      <c r="E1" s="148"/>
      <c r="F1" s="148"/>
      <c r="G1" s="148"/>
      <c r="H1" s="1"/>
      <c r="I1" s="1"/>
    </row>
    <row r="2" spans="1:10" ht="12.95" customHeight="1" x14ac:dyDescent="0.2">
      <c r="A2" s="149"/>
      <c r="B2" s="149"/>
      <c r="C2" s="149"/>
      <c r="D2" s="149"/>
      <c r="E2" s="149"/>
      <c r="F2" s="149"/>
      <c r="G2" s="149"/>
      <c r="H2" s="3"/>
      <c r="I2" s="3"/>
    </row>
    <row r="3" spans="1:10" ht="12.95" customHeight="1" x14ac:dyDescent="0.2">
      <c r="A3" s="150"/>
      <c r="B3" s="150"/>
      <c r="C3" s="150"/>
      <c r="D3" s="150"/>
      <c r="E3" s="150"/>
      <c r="F3" s="150"/>
      <c r="G3" s="150"/>
      <c r="H3" s="4"/>
      <c r="I3" s="4"/>
    </row>
    <row r="4" spans="1:10" ht="15" customHeight="1" x14ac:dyDescent="0.2">
      <c r="A4" s="150"/>
      <c r="B4" s="150"/>
      <c r="C4" s="150"/>
      <c r="D4" s="150"/>
      <c r="E4" s="150"/>
      <c r="F4" s="150"/>
      <c r="G4" s="150"/>
      <c r="H4" s="5"/>
    </row>
    <row r="5" spans="1:10" ht="15" customHeight="1" x14ac:dyDescent="0.2">
      <c r="A5" s="150"/>
      <c r="B5" s="150"/>
      <c r="C5" s="150"/>
      <c r="D5" s="150"/>
      <c r="E5" s="150"/>
      <c r="F5" s="150"/>
      <c r="G5" s="150"/>
      <c r="H5" s="5"/>
    </row>
    <row r="6" spans="1:10" ht="15" customHeight="1" x14ac:dyDescent="0.2">
      <c r="B6" s="118"/>
      <c r="C6" s="118"/>
      <c r="D6" s="118"/>
      <c r="E6" s="118"/>
      <c r="F6" s="118"/>
      <c r="G6" s="118"/>
      <c r="H6" s="5"/>
    </row>
    <row r="7" spans="1:10" x14ac:dyDescent="0.2">
      <c r="A7" s="6" t="s">
        <v>0</v>
      </c>
      <c r="B7" s="7" t="s">
        <v>368</v>
      </c>
      <c r="C7" s="176" t="s">
        <v>22</v>
      </c>
      <c r="D7" s="177"/>
      <c r="E7" s="178"/>
      <c r="F7" s="8" t="s">
        <v>2</v>
      </c>
      <c r="G7" s="8"/>
    </row>
    <row r="8" spans="1:10" ht="15" x14ac:dyDescent="0.25">
      <c r="A8" s="9" t="s">
        <v>4</v>
      </c>
      <c r="B8" s="179" t="s">
        <v>371</v>
      </c>
      <c r="C8" s="181" t="s">
        <v>23</v>
      </c>
      <c r="D8" s="182"/>
      <c r="E8" s="183"/>
      <c r="G8" s="10" t="s">
        <v>3</v>
      </c>
      <c r="I8" s="127"/>
      <c r="J8" s="127"/>
    </row>
    <row r="9" spans="1:10" ht="27.75" customHeight="1" x14ac:dyDescent="0.2">
      <c r="A9" s="9"/>
      <c r="B9" s="180"/>
      <c r="C9" s="9"/>
      <c r="E9" s="11"/>
      <c r="G9" s="12" t="s">
        <v>367</v>
      </c>
    </row>
    <row r="10" spans="1:10" ht="15" x14ac:dyDescent="0.25">
      <c r="A10" s="184" t="s">
        <v>6</v>
      </c>
      <c r="B10" s="185"/>
      <c r="C10" s="186" t="s">
        <v>7</v>
      </c>
      <c r="D10" s="187"/>
      <c r="E10" s="13" t="s">
        <v>8</v>
      </c>
      <c r="F10" s="7"/>
      <c r="G10" s="14" t="s">
        <v>9</v>
      </c>
      <c r="I10" s="127"/>
    </row>
    <row r="11" spans="1:10" ht="15" x14ac:dyDescent="0.25">
      <c r="A11" s="125"/>
      <c r="B11" s="126"/>
      <c r="C11" s="188"/>
      <c r="D11" s="189"/>
      <c r="E11" s="15" t="s">
        <v>10</v>
      </c>
      <c r="F11" s="16"/>
      <c r="G11" s="17" t="s">
        <v>28</v>
      </c>
      <c r="I11" s="127"/>
    </row>
    <row r="12" spans="1:10" ht="15.75" customHeight="1" x14ac:dyDescent="0.2">
      <c r="A12" s="155" t="s">
        <v>24</v>
      </c>
      <c r="B12" s="156"/>
      <c r="C12" s="156"/>
      <c r="D12" s="156"/>
      <c r="E12" s="156"/>
      <c r="F12" s="156"/>
      <c r="G12" s="157"/>
    </row>
    <row r="13" spans="1:10" x14ac:dyDescent="0.2">
      <c r="A13" s="158"/>
      <c r="B13" s="159"/>
      <c r="C13" s="159"/>
      <c r="D13" s="159"/>
      <c r="E13" s="159"/>
      <c r="F13" s="159"/>
      <c r="G13" s="160"/>
    </row>
    <row r="14" spans="1:10" s="37" customFormat="1" ht="12" x14ac:dyDescent="0.2">
      <c r="A14" s="161" t="s">
        <v>12</v>
      </c>
      <c r="B14" s="164" t="s">
        <v>25</v>
      </c>
      <c r="C14" s="167" t="s">
        <v>18</v>
      </c>
      <c r="D14" s="168"/>
      <c r="E14" s="168"/>
      <c r="F14" s="168"/>
      <c r="G14" s="169"/>
    </row>
    <row r="15" spans="1:10" s="37" customFormat="1" ht="12" x14ac:dyDescent="0.2">
      <c r="A15" s="162"/>
      <c r="B15" s="165"/>
      <c r="C15" s="170"/>
      <c r="D15" s="171"/>
      <c r="E15" s="171"/>
      <c r="F15" s="171"/>
      <c r="G15" s="172"/>
    </row>
    <row r="16" spans="1:10" s="37" customFormat="1" ht="9.75" customHeight="1" x14ac:dyDescent="0.2">
      <c r="A16" s="163"/>
      <c r="B16" s="166"/>
      <c r="C16" s="173"/>
      <c r="D16" s="174"/>
      <c r="E16" s="174"/>
      <c r="F16" s="174"/>
      <c r="G16" s="175"/>
    </row>
    <row r="17" spans="1:7" x14ac:dyDescent="0.2">
      <c r="A17" s="38" t="s">
        <v>31</v>
      </c>
      <c r="B17" s="44" t="s">
        <v>37</v>
      </c>
      <c r="C17" s="152"/>
      <c r="D17" s="153"/>
      <c r="E17" s="153"/>
      <c r="F17" s="153"/>
      <c r="G17" s="154"/>
    </row>
    <row r="18" spans="1:7" x14ac:dyDescent="0.2">
      <c r="A18" s="116" t="s">
        <v>36</v>
      </c>
      <c r="B18" s="52" t="s">
        <v>42</v>
      </c>
      <c r="C18" s="119"/>
      <c r="D18" s="120"/>
      <c r="E18" s="120"/>
      <c r="F18" s="120"/>
      <c r="G18" s="121"/>
    </row>
    <row r="19" spans="1:7" x14ac:dyDescent="0.2">
      <c r="A19" s="111" t="s">
        <v>295</v>
      </c>
      <c r="B19" s="102" t="s">
        <v>46</v>
      </c>
      <c r="C19" s="119"/>
      <c r="D19" s="120"/>
      <c r="E19" s="120"/>
      <c r="F19" s="120"/>
      <c r="G19" s="121"/>
    </row>
    <row r="20" spans="1:7" x14ac:dyDescent="0.2">
      <c r="A20" s="111" t="s">
        <v>296</v>
      </c>
      <c r="B20" s="102" t="s">
        <v>47</v>
      </c>
      <c r="C20" s="119"/>
      <c r="D20" s="120"/>
      <c r="E20" s="120"/>
      <c r="F20" s="120"/>
      <c r="G20" s="121"/>
    </row>
    <row r="21" spans="1:7" x14ac:dyDescent="0.2">
      <c r="A21" s="49" t="s">
        <v>298</v>
      </c>
      <c r="B21" s="76" t="s">
        <v>297</v>
      </c>
      <c r="C21" s="119"/>
      <c r="D21" s="120"/>
      <c r="E21" s="120"/>
      <c r="F21" s="120"/>
      <c r="G21" s="121"/>
    </row>
    <row r="22" spans="1:7" x14ac:dyDescent="0.2">
      <c r="A22" s="111" t="s">
        <v>299</v>
      </c>
      <c r="B22" s="102" t="s">
        <v>51</v>
      </c>
      <c r="C22" s="119"/>
      <c r="D22" s="120"/>
      <c r="E22" s="120"/>
      <c r="F22" s="120"/>
      <c r="G22" s="121"/>
    </row>
    <row r="23" spans="1:7" x14ac:dyDescent="0.2">
      <c r="A23" s="111" t="s">
        <v>300</v>
      </c>
      <c r="B23" s="102" t="s">
        <v>52</v>
      </c>
      <c r="C23" s="119"/>
      <c r="D23" s="120"/>
      <c r="E23" s="120"/>
      <c r="F23" s="120"/>
      <c r="G23" s="121"/>
    </row>
    <row r="24" spans="1:7" x14ac:dyDescent="0.2">
      <c r="A24" s="111" t="s">
        <v>315</v>
      </c>
      <c r="B24" s="103" t="s">
        <v>81</v>
      </c>
      <c r="C24" s="119"/>
      <c r="D24" s="120"/>
      <c r="E24" s="120"/>
      <c r="F24" s="120"/>
      <c r="G24" s="121"/>
    </row>
    <row r="25" spans="1:7" x14ac:dyDescent="0.2">
      <c r="A25" s="61" t="s">
        <v>318</v>
      </c>
      <c r="B25" s="102" t="s">
        <v>320</v>
      </c>
      <c r="C25" s="119"/>
      <c r="D25" s="120"/>
      <c r="E25" s="120"/>
      <c r="F25" s="120"/>
      <c r="G25" s="121"/>
    </row>
    <row r="26" spans="1:7" x14ac:dyDescent="0.2">
      <c r="A26" s="61" t="s">
        <v>349</v>
      </c>
      <c r="B26" s="102" t="s">
        <v>100</v>
      </c>
      <c r="C26" s="119"/>
      <c r="D26" s="120"/>
      <c r="E26" s="120"/>
      <c r="F26" s="120"/>
      <c r="G26" s="121"/>
    </row>
    <row r="27" spans="1:7" x14ac:dyDescent="0.2">
      <c r="A27" s="61" t="s">
        <v>351</v>
      </c>
      <c r="B27" s="107" t="s">
        <v>350</v>
      </c>
      <c r="C27" s="119"/>
      <c r="D27" s="120"/>
      <c r="E27" s="120"/>
      <c r="F27" s="120"/>
      <c r="G27" s="121"/>
    </row>
    <row r="28" spans="1:7" x14ac:dyDescent="0.2">
      <c r="A28" s="61" t="s">
        <v>354</v>
      </c>
      <c r="B28" s="102" t="s">
        <v>105</v>
      </c>
      <c r="C28" s="119"/>
      <c r="D28" s="120"/>
      <c r="E28" s="120"/>
      <c r="F28" s="120"/>
      <c r="G28" s="121"/>
    </row>
    <row r="29" spans="1:7" x14ac:dyDescent="0.2">
      <c r="A29" s="61" t="s">
        <v>355</v>
      </c>
      <c r="B29" s="102" t="s">
        <v>356</v>
      </c>
      <c r="C29" s="152"/>
      <c r="D29" s="153"/>
      <c r="E29" s="153"/>
      <c r="F29" s="153"/>
      <c r="G29" s="154"/>
    </row>
    <row r="30" spans="1:7" x14ac:dyDescent="0.2">
      <c r="A30" s="61" t="s">
        <v>358</v>
      </c>
      <c r="B30" s="109" t="s">
        <v>357</v>
      </c>
      <c r="C30" s="152"/>
      <c r="D30" s="153"/>
      <c r="E30" s="153"/>
      <c r="F30" s="153"/>
      <c r="G30" s="154"/>
    </row>
    <row r="31" spans="1:7" x14ac:dyDescent="0.2">
      <c r="A31" s="61"/>
      <c r="B31" s="110"/>
      <c r="C31" s="119"/>
      <c r="D31" s="120"/>
      <c r="E31" s="120"/>
      <c r="F31" s="120"/>
      <c r="G31" s="121"/>
    </row>
    <row r="32" spans="1:7" s="18" customFormat="1" ht="11.25" x14ac:dyDescent="0.2">
      <c r="A32" s="19"/>
      <c r="B32" s="20" t="s">
        <v>26</v>
      </c>
      <c r="C32" s="152"/>
      <c r="D32" s="153"/>
      <c r="E32" s="153"/>
      <c r="F32" s="153"/>
      <c r="G32" s="154"/>
    </row>
    <row r="33" spans="1:7" s="18" customFormat="1" ht="11.25" x14ac:dyDescent="0.2">
      <c r="A33" s="19"/>
      <c r="B33" s="20" t="s">
        <v>27</v>
      </c>
      <c r="C33" s="152"/>
      <c r="D33" s="153"/>
      <c r="E33" s="153"/>
      <c r="F33" s="153"/>
      <c r="G33" s="154"/>
    </row>
    <row r="34" spans="1:7" s="18" customFormat="1" ht="11.25" x14ac:dyDescent="0.2">
      <c r="A34" s="21"/>
    </row>
    <row r="35" spans="1:7" s="18" customFormat="1" ht="11.25" x14ac:dyDescent="0.2">
      <c r="A35" s="21"/>
    </row>
    <row r="36" spans="1:7" s="18" customFormat="1" ht="11.25" x14ac:dyDescent="0.2">
      <c r="A36" s="21"/>
    </row>
    <row r="37" spans="1:7" s="18" customFormat="1" ht="11.25" x14ac:dyDescent="0.2">
      <c r="A37" s="21"/>
    </row>
    <row r="38" spans="1:7" s="18" customFormat="1" ht="11.25" x14ac:dyDescent="0.2">
      <c r="A38" s="21"/>
    </row>
    <row r="39" spans="1:7" s="18" customFormat="1" ht="11.25" x14ac:dyDescent="0.2">
      <c r="A39" s="21"/>
    </row>
    <row r="40" spans="1:7" s="18" customFormat="1" ht="11.25" x14ac:dyDescent="0.2">
      <c r="A40" s="21"/>
    </row>
    <row r="41" spans="1:7" s="18" customFormat="1" ht="11.25" x14ac:dyDescent="0.2">
      <c r="A41" s="21"/>
    </row>
    <row r="42" spans="1:7" s="18" customFormat="1" ht="11.25" x14ac:dyDescent="0.2">
      <c r="A42" s="21"/>
    </row>
    <row r="43" spans="1:7" s="18" customFormat="1" ht="11.25" x14ac:dyDescent="0.2">
      <c r="A43" s="21"/>
    </row>
    <row r="44" spans="1:7" s="18" customFormat="1" ht="11.25" x14ac:dyDescent="0.2">
      <c r="A44" s="21"/>
    </row>
    <row r="45" spans="1:7" s="18" customFormat="1" ht="11.25" x14ac:dyDescent="0.2">
      <c r="A45" s="21"/>
    </row>
    <row r="46" spans="1:7" s="18" customFormat="1" ht="11.25" x14ac:dyDescent="0.2">
      <c r="A46" s="21"/>
    </row>
    <row r="47" spans="1:7" s="18" customFormat="1" ht="11.25" x14ac:dyDescent="0.2">
      <c r="A47" s="21"/>
    </row>
    <row r="48" spans="1:7" s="18" customFormat="1" ht="11.25" x14ac:dyDescent="0.2">
      <c r="A48" s="21"/>
    </row>
    <row r="49" spans="1:1" s="18" customFormat="1" ht="11.25" x14ac:dyDescent="0.2">
      <c r="A49" s="21"/>
    </row>
    <row r="50" spans="1:1" s="18" customFormat="1" ht="11.25" x14ac:dyDescent="0.2">
      <c r="A50" s="21"/>
    </row>
    <row r="51" spans="1:1" s="18" customFormat="1" ht="11.25" x14ac:dyDescent="0.2">
      <c r="A51" s="21"/>
    </row>
    <row r="52" spans="1:1" s="18" customFormat="1" ht="11.25" x14ac:dyDescent="0.2">
      <c r="A52" s="21"/>
    </row>
    <row r="53" spans="1:1" s="18" customFormat="1" ht="11.25" x14ac:dyDescent="0.2">
      <c r="A53" s="21"/>
    </row>
    <row r="54" spans="1:1" s="18" customFormat="1" ht="11.25" x14ac:dyDescent="0.2">
      <c r="A54" s="21"/>
    </row>
    <row r="55" spans="1:1" s="18" customFormat="1" ht="11.25" x14ac:dyDescent="0.2">
      <c r="A55" s="21"/>
    </row>
    <row r="56" spans="1:1" s="18" customFormat="1" ht="11.25" x14ac:dyDescent="0.2">
      <c r="A56" s="21"/>
    </row>
    <row r="57" spans="1:1" s="18" customFormat="1" ht="11.25" x14ac:dyDescent="0.2">
      <c r="A57" s="21"/>
    </row>
    <row r="58" spans="1:1" s="18" customFormat="1" ht="11.25" x14ac:dyDescent="0.2">
      <c r="A58" s="21"/>
    </row>
    <row r="59" spans="1:1" s="18" customFormat="1" ht="11.25" x14ac:dyDescent="0.2">
      <c r="A59" s="21"/>
    </row>
    <row r="60" spans="1:1" s="18" customFormat="1" ht="11.25" x14ac:dyDescent="0.2">
      <c r="A60" s="21"/>
    </row>
    <row r="61" spans="1:1" s="18" customFormat="1" ht="11.25" x14ac:dyDescent="0.2">
      <c r="A61" s="21"/>
    </row>
    <row r="62" spans="1:1" s="18" customFormat="1" ht="11.25" x14ac:dyDescent="0.2">
      <c r="A62" s="21"/>
    </row>
    <row r="63" spans="1:1" s="18" customFormat="1" ht="11.25" x14ac:dyDescent="0.2">
      <c r="A63" s="21"/>
    </row>
    <row r="64" spans="1:1" s="18" customFormat="1" ht="11.25" x14ac:dyDescent="0.2">
      <c r="A64" s="21"/>
    </row>
    <row r="65" spans="1:1" s="18" customFormat="1" ht="11.25" x14ac:dyDescent="0.2">
      <c r="A65" s="21"/>
    </row>
    <row r="66" spans="1:1" s="18" customFormat="1" ht="11.25" x14ac:dyDescent="0.2">
      <c r="A66" s="21"/>
    </row>
    <row r="67" spans="1:1" s="18" customFormat="1" ht="11.25" x14ac:dyDescent="0.2">
      <c r="A67" s="21"/>
    </row>
    <row r="68" spans="1:1" s="18" customFormat="1" ht="11.25" x14ac:dyDescent="0.2">
      <c r="A68" s="21"/>
    </row>
    <row r="69" spans="1:1" s="18" customFormat="1" ht="11.25" x14ac:dyDescent="0.2">
      <c r="A69" s="21"/>
    </row>
    <row r="70" spans="1:1" s="18" customFormat="1" ht="11.25" x14ac:dyDescent="0.2">
      <c r="A70" s="21"/>
    </row>
    <row r="71" spans="1:1" s="18" customFormat="1" ht="11.25" x14ac:dyDescent="0.2">
      <c r="A71" s="21"/>
    </row>
    <row r="72" spans="1:1" s="18" customFormat="1" ht="11.25" x14ac:dyDescent="0.2">
      <c r="A72" s="21"/>
    </row>
    <row r="73" spans="1:1" s="18" customFormat="1" ht="11.25" x14ac:dyDescent="0.2">
      <c r="A73" s="21"/>
    </row>
    <row r="74" spans="1:1" s="18" customFormat="1" ht="11.25" x14ac:dyDescent="0.2">
      <c r="A74" s="21"/>
    </row>
    <row r="75" spans="1:1" s="18" customFormat="1" ht="11.25" x14ac:dyDescent="0.2">
      <c r="A75" s="21"/>
    </row>
    <row r="76" spans="1:1" s="18" customFormat="1" ht="11.25" x14ac:dyDescent="0.2">
      <c r="A76" s="21"/>
    </row>
    <row r="77" spans="1:1" s="18" customFormat="1" ht="11.25" x14ac:dyDescent="0.2">
      <c r="A77" s="21"/>
    </row>
    <row r="78" spans="1:1" s="18" customFormat="1" ht="11.25" x14ac:dyDescent="0.2">
      <c r="A78" s="21"/>
    </row>
    <row r="79" spans="1:1" s="18" customFormat="1" ht="11.25" x14ac:dyDescent="0.2">
      <c r="A79" s="21"/>
    </row>
    <row r="80" spans="1:1" s="18" customFormat="1" ht="11.25" x14ac:dyDescent="0.2">
      <c r="A80" s="21"/>
    </row>
    <row r="81" s="18" customFormat="1" ht="11.25" x14ac:dyDescent="0.2"/>
    <row r="82" s="18" customFormat="1" ht="11.25" x14ac:dyDescent="0.2"/>
    <row r="83" s="18" customFormat="1" ht="11.25" x14ac:dyDescent="0.2"/>
    <row r="84" s="18" customFormat="1" ht="11.25" x14ac:dyDescent="0.2"/>
    <row r="85" s="18" customFormat="1" ht="11.25" x14ac:dyDescent="0.2"/>
    <row r="86" s="18" customFormat="1" ht="11.25" x14ac:dyDescent="0.2"/>
    <row r="87" s="18" customFormat="1" ht="11.25" x14ac:dyDescent="0.2"/>
    <row r="88" s="18" customFormat="1" ht="11.25" x14ac:dyDescent="0.2"/>
    <row r="89" s="18" customFormat="1" ht="11.25" x14ac:dyDescent="0.2"/>
    <row r="90" s="18" customFormat="1" ht="11.25" x14ac:dyDescent="0.2"/>
    <row r="91" s="18" customFormat="1" ht="11.25" x14ac:dyDescent="0.2"/>
    <row r="92" s="18" customFormat="1" ht="11.25" x14ac:dyDescent="0.2"/>
    <row r="93" s="18" customFormat="1" ht="11.25" x14ac:dyDescent="0.2"/>
    <row r="94" s="18" customFormat="1" ht="11.25" x14ac:dyDescent="0.2"/>
    <row r="95" s="18" customFormat="1" ht="11.25" x14ac:dyDescent="0.2"/>
    <row r="96" s="18" customFormat="1" ht="11.25" x14ac:dyDescent="0.2"/>
    <row r="97" s="18" customFormat="1" ht="11.25" x14ac:dyDescent="0.2"/>
    <row r="98" s="18" customFormat="1" ht="11.25" x14ac:dyDescent="0.2"/>
    <row r="99" s="18" customFormat="1" ht="11.25" x14ac:dyDescent="0.2"/>
    <row r="100" s="18" customFormat="1" ht="11.25" x14ac:dyDescent="0.2"/>
    <row r="101" s="18" customFormat="1" ht="11.25" x14ac:dyDescent="0.2"/>
    <row r="102" s="18" customFormat="1" ht="11.25" x14ac:dyDescent="0.2"/>
    <row r="103" s="18" customFormat="1" ht="11.25" x14ac:dyDescent="0.2"/>
    <row r="104" s="18" customFormat="1" ht="11.25" x14ac:dyDescent="0.2"/>
    <row r="105" s="18" customFormat="1" ht="11.25" x14ac:dyDescent="0.2"/>
    <row r="106" s="18" customFormat="1" ht="11.25" x14ac:dyDescent="0.2"/>
    <row r="107" s="18" customFormat="1" ht="11.25" x14ac:dyDescent="0.2"/>
    <row r="108" s="18" customFormat="1" ht="11.25" x14ac:dyDescent="0.2"/>
    <row r="109" s="18" customFormat="1" ht="11.25" x14ac:dyDescent="0.2"/>
    <row r="110" s="18" customFormat="1" ht="11.25" x14ac:dyDescent="0.2"/>
    <row r="111" s="18" customFormat="1" ht="11.25" x14ac:dyDescent="0.2"/>
    <row r="112" s="18" customFormat="1" ht="11.25" x14ac:dyDescent="0.2"/>
    <row r="113" s="18" customFormat="1" ht="11.25" x14ac:dyDescent="0.2"/>
    <row r="114" s="18" customFormat="1" ht="11.25" x14ac:dyDescent="0.2"/>
    <row r="115" s="18" customFormat="1" ht="11.25" x14ac:dyDescent="0.2"/>
    <row r="116" s="18" customFormat="1" ht="11.25" x14ac:dyDescent="0.2"/>
    <row r="117" s="18" customFormat="1" ht="11.25" x14ac:dyDescent="0.2"/>
    <row r="118" s="18" customFormat="1" ht="11.25" x14ac:dyDescent="0.2"/>
    <row r="119" s="18" customFormat="1" ht="11.25" x14ac:dyDescent="0.2"/>
    <row r="120" s="18" customFormat="1" ht="11.25" x14ac:dyDescent="0.2"/>
    <row r="121" s="18" customFormat="1" ht="11.25" x14ac:dyDescent="0.2"/>
    <row r="122" s="18" customFormat="1" ht="11.25" x14ac:dyDescent="0.2"/>
    <row r="123" s="18" customFormat="1" ht="11.25" x14ac:dyDescent="0.2"/>
    <row r="124" s="18" customFormat="1" ht="11.25" x14ac:dyDescent="0.2"/>
    <row r="125" s="18" customFormat="1" ht="11.25" x14ac:dyDescent="0.2"/>
    <row r="126" s="18" customFormat="1" ht="11.25" x14ac:dyDescent="0.2"/>
    <row r="127" s="18" customFormat="1" ht="11.25" x14ac:dyDescent="0.2"/>
    <row r="128" s="18" customFormat="1" ht="11.25" x14ac:dyDescent="0.2"/>
    <row r="129" s="18" customFormat="1" ht="11.25" x14ac:dyDescent="0.2"/>
    <row r="130" s="18" customFormat="1" ht="11.25" x14ac:dyDescent="0.2"/>
    <row r="131" s="18" customFormat="1" ht="11.25" x14ac:dyDescent="0.2"/>
    <row r="132" s="18" customFormat="1" ht="11.25" x14ac:dyDescent="0.2"/>
    <row r="133" s="18" customFormat="1" ht="11.25" x14ac:dyDescent="0.2"/>
    <row r="134" s="18" customFormat="1" ht="11.25" x14ac:dyDescent="0.2"/>
    <row r="135" s="18" customFormat="1" ht="11.25" x14ac:dyDescent="0.2"/>
    <row r="136" s="18" customFormat="1" ht="11.25" x14ac:dyDescent="0.2"/>
    <row r="137" s="18" customFormat="1" ht="11.25" x14ac:dyDescent="0.2"/>
    <row r="138" s="18" customFormat="1" ht="11.25" x14ac:dyDescent="0.2"/>
    <row r="139" s="18" customFormat="1" ht="11.25" x14ac:dyDescent="0.2"/>
    <row r="140" s="18" customFormat="1" ht="11.25" x14ac:dyDescent="0.2"/>
    <row r="141" s="18" customFormat="1" ht="11.25" x14ac:dyDescent="0.2"/>
    <row r="142" s="18" customFormat="1" ht="11.25" x14ac:dyDescent="0.2"/>
    <row r="143" s="18" customFormat="1" ht="11.25" x14ac:dyDescent="0.2"/>
    <row r="144" s="18" customFormat="1" ht="11.25" x14ac:dyDescent="0.2"/>
    <row r="145" s="18" customFormat="1" ht="11.25" x14ac:dyDescent="0.2"/>
    <row r="146" s="18" customFormat="1" ht="11.25" x14ac:dyDescent="0.2"/>
    <row r="147" s="18" customFormat="1" ht="11.25" x14ac:dyDescent="0.2"/>
    <row r="148" s="18" customFormat="1" ht="11.25" x14ac:dyDescent="0.2"/>
    <row r="149" s="18" customFormat="1" ht="11.25" x14ac:dyDescent="0.2"/>
    <row r="150" s="18" customFormat="1" ht="11.25" x14ac:dyDescent="0.2"/>
    <row r="151" s="18" customFormat="1" ht="11.25" x14ac:dyDescent="0.2"/>
    <row r="152" s="18" customFormat="1" ht="11.25" x14ac:dyDescent="0.2"/>
    <row r="153" s="18" customFormat="1" ht="11.25" x14ac:dyDescent="0.2"/>
    <row r="154" s="18" customFormat="1" ht="11.25" x14ac:dyDescent="0.2"/>
    <row r="155" s="18" customFormat="1" ht="11.25" x14ac:dyDescent="0.2"/>
    <row r="156" s="18" customFormat="1" ht="11.25" x14ac:dyDescent="0.2"/>
    <row r="157" s="18" customFormat="1" ht="11.25" x14ac:dyDescent="0.2"/>
    <row r="158" s="18" customFormat="1" ht="11.25" x14ac:dyDescent="0.2"/>
    <row r="159" s="18" customFormat="1" ht="11.25" x14ac:dyDescent="0.2"/>
    <row r="160" s="18" customFormat="1" ht="11.25" x14ac:dyDescent="0.2"/>
    <row r="161" s="18" customFormat="1" ht="11.25" x14ac:dyDescent="0.2"/>
    <row r="162" s="18" customFormat="1" ht="11.25" x14ac:dyDescent="0.2"/>
    <row r="163" s="18" customFormat="1" ht="11.25" x14ac:dyDescent="0.2"/>
    <row r="164" s="18" customFormat="1" ht="11.25" x14ac:dyDescent="0.2"/>
    <row r="165" s="18" customFormat="1" ht="11.25" x14ac:dyDescent="0.2"/>
    <row r="166" s="18" customFormat="1" ht="11.25" x14ac:dyDescent="0.2"/>
    <row r="167" s="18" customFormat="1" ht="11.25" x14ac:dyDescent="0.2"/>
    <row r="168" s="18" customFormat="1" ht="11.25" x14ac:dyDescent="0.2"/>
    <row r="169" s="18" customFormat="1" ht="11.25" x14ac:dyDescent="0.2"/>
    <row r="170" s="18" customFormat="1" ht="11.25" x14ac:dyDescent="0.2"/>
    <row r="171" s="18" customFormat="1" ht="11.25" x14ac:dyDescent="0.2"/>
    <row r="172" s="18" customFormat="1" ht="11.25" x14ac:dyDescent="0.2"/>
    <row r="173" s="18" customFormat="1" ht="11.25" x14ac:dyDescent="0.2"/>
    <row r="174" s="18" customFormat="1" ht="11.25" x14ac:dyDescent="0.2"/>
    <row r="175" s="18" customFormat="1" ht="11.25" x14ac:dyDescent="0.2"/>
    <row r="176" s="18" customFormat="1" ht="11.25" x14ac:dyDescent="0.2"/>
    <row r="177" s="18" customFormat="1" ht="11.25" x14ac:dyDescent="0.2"/>
    <row r="178" s="18" customFormat="1" ht="11.25" x14ac:dyDescent="0.2"/>
    <row r="179" s="18" customFormat="1" ht="11.25" x14ac:dyDescent="0.2"/>
    <row r="180" s="18" customFormat="1" ht="11.25" x14ac:dyDescent="0.2"/>
    <row r="181" s="18" customFormat="1" ht="11.25" x14ac:dyDescent="0.2"/>
    <row r="182" s="18" customFormat="1" ht="11.25" x14ac:dyDescent="0.2"/>
    <row r="183" s="18" customFormat="1" ht="11.25" x14ac:dyDescent="0.2"/>
    <row r="184" s="18" customFormat="1" ht="11.25" x14ac:dyDescent="0.2"/>
    <row r="185" s="18" customFormat="1" ht="11.25" x14ac:dyDescent="0.2"/>
    <row r="186" s="18" customFormat="1" ht="11.25" x14ac:dyDescent="0.2"/>
    <row r="187" s="18" customFormat="1" ht="11.25" x14ac:dyDescent="0.2"/>
    <row r="188" s="18" customFormat="1" ht="11.25" x14ac:dyDescent="0.2"/>
    <row r="189" s="18" customFormat="1" ht="11.25" x14ac:dyDescent="0.2"/>
    <row r="190" s="18" customFormat="1" ht="11.25" x14ac:dyDescent="0.2"/>
    <row r="191" s="18" customFormat="1" ht="11.25" x14ac:dyDescent="0.2"/>
    <row r="192" s="18" customFormat="1" ht="11.25" x14ac:dyDescent="0.2"/>
    <row r="193" s="18" customFormat="1" ht="11.25" x14ac:dyDescent="0.2"/>
    <row r="194" s="18" customFormat="1" ht="11.25" x14ac:dyDescent="0.2"/>
    <row r="195" s="18" customFormat="1" ht="11.25" x14ac:dyDescent="0.2"/>
    <row r="196" s="18" customFormat="1" ht="11.25" x14ac:dyDescent="0.2"/>
    <row r="197" s="18" customFormat="1" ht="11.25" x14ac:dyDescent="0.2"/>
    <row r="198" s="18" customFormat="1" ht="11.25" x14ac:dyDescent="0.2"/>
    <row r="199" s="18" customFormat="1" ht="11.25" x14ac:dyDescent="0.2"/>
    <row r="200" s="18" customFormat="1" ht="11.25" x14ac:dyDescent="0.2"/>
    <row r="201" s="18" customFormat="1" ht="11.25" x14ac:dyDescent="0.2"/>
    <row r="202" s="18" customFormat="1" ht="11.25" x14ac:dyDescent="0.2"/>
    <row r="203" s="18" customFormat="1" ht="11.25" x14ac:dyDescent="0.2"/>
    <row r="204" s="18" customFormat="1" ht="11.25" x14ac:dyDescent="0.2"/>
    <row r="205" s="18" customFormat="1" ht="11.25" x14ac:dyDescent="0.2"/>
    <row r="206" s="18" customFormat="1" ht="11.25" x14ac:dyDescent="0.2"/>
    <row r="207" s="18" customFormat="1" ht="11.25" x14ac:dyDescent="0.2"/>
    <row r="208" s="18" customFormat="1" ht="11.25" x14ac:dyDescent="0.2"/>
    <row r="209" s="18" customFormat="1" ht="11.25" x14ac:dyDescent="0.2"/>
    <row r="210" s="18" customFormat="1" ht="11.25" x14ac:dyDescent="0.2"/>
    <row r="211" s="18" customFormat="1" ht="11.25" x14ac:dyDescent="0.2"/>
    <row r="212" s="18" customFormat="1" ht="11.25" x14ac:dyDescent="0.2"/>
    <row r="213" s="18" customFormat="1" ht="11.25" x14ac:dyDescent="0.2"/>
    <row r="214" s="18" customFormat="1" ht="11.25" x14ac:dyDescent="0.2"/>
    <row r="215" s="18" customFormat="1" ht="11.25" x14ac:dyDescent="0.2"/>
    <row r="216" s="18" customFormat="1" ht="11.25" x14ac:dyDescent="0.2"/>
    <row r="217" s="18" customFormat="1" ht="11.25" x14ac:dyDescent="0.2"/>
    <row r="218" s="18" customFormat="1" ht="11.25" x14ac:dyDescent="0.2"/>
    <row r="219" s="18" customFormat="1" ht="11.25" x14ac:dyDescent="0.2"/>
    <row r="220" s="18" customFormat="1" ht="11.25" x14ac:dyDescent="0.2"/>
    <row r="221" s="18" customFormat="1" ht="11.25" x14ac:dyDescent="0.2"/>
    <row r="222" s="18" customFormat="1" ht="11.25" x14ac:dyDescent="0.2"/>
    <row r="223" s="18" customFormat="1" ht="11.25" x14ac:dyDescent="0.2"/>
    <row r="224" s="18" customFormat="1" ht="11.25" x14ac:dyDescent="0.2"/>
    <row r="225" s="18" customFormat="1" ht="11.25" x14ac:dyDescent="0.2"/>
    <row r="226" s="18" customFormat="1" ht="11.25" x14ac:dyDescent="0.2"/>
    <row r="227" s="18" customFormat="1" ht="11.25" x14ac:dyDescent="0.2"/>
    <row r="228" s="18" customFormat="1" ht="11.25" x14ac:dyDescent="0.2"/>
    <row r="229" s="18" customFormat="1" ht="11.25" x14ac:dyDescent="0.2"/>
    <row r="230" s="18" customFormat="1" ht="11.25" x14ac:dyDescent="0.2"/>
    <row r="231" s="18" customFormat="1" ht="11.25" x14ac:dyDescent="0.2"/>
    <row r="232" s="18" customFormat="1" ht="11.25" x14ac:dyDescent="0.2"/>
    <row r="233" s="18" customFormat="1" ht="11.25" x14ac:dyDescent="0.2"/>
    <row r="234" s="18" customFormat="1" ht="11.25" x14ac:dyDescent="0.2"/>
    <row r="235" s="18" customFormat="1" ht="11.25" x14ac:dyDescent="0.2"/>
    <row r="236" s="18" customFormat="1" ht="11.25" x14ac:dyDescent="0.2"/>
    <row r="237" s="18" customFormat="1" ht="11.25" x14ac:dyDescent="0.2"/>
    <row r="238" s="18" customFormat="1" ht="11.25" x14ac:dyDescent="0.2"/>
    <row r="239" s="18" customFormat="1" ht="11.25" x14ac:dyDescent="0.2"/>
    <row r="240" s="18" customFormat="1" ht="11.25" x14ac:dyDescent="0.2"/>
    <row r="241" s="18" customFormat="1" ht="11.25" x14ac:dyDescent="0.2"/>
    <row r="242" s="18" customFormat="1" ht="11.25" x14ac:dyDescent="0.2"/>
    <row r="243" s="18" customFormat="1" ht="11.25" x14ac:dyDescent="0.2"/>
    <row r="244" s="18" customFormat="1" ht="11.25" x14ac:dyDescent="0.2"/>
    <row r="245" s="18" customFormat="1" ht="11.25" x14ac:dyDescent="0.2"/>
    <row r="246" s="18" customFormat="1" ht="11.25" x14ac:dyDescent="0.2"/>
    <row r="247" s="18" customFormat="1" ht="11.25" x14ac:dyDescent="0.2"/>
    <row r="248" s="18" customFormat="1" ht="11.25" x14ac:dyDescent="0.2"/>
    <row r="249" s="18" customFormat="1" ht="11.25" x14ac:dyDescent="0.2"/>
    <row r="250" s="18" customFormat="1" ht="11.25" x14ac:dyDescent="0.2"/>
    <row r="251" s="18" customFormat="1" ht="11.25" x14ac:dyDescent="0.2"/>
    <row r="252" s="18" customFormat="1" ht="11.25" x14ac:dyDescent="0.2"/>
    <row r="253" s="18" customFormat="1" ht="11.25" x14ac:dyDescent="0.2"/>
    <row r="254" s="18" customFormat="1" ht="11.25" x14ac:dyDescent="0.2"/>
    <row r="255" s="18" customFormat="1" ht="11.25" x14ac:dyDescent="0.2"/>
    <row r="256" s="18" customFormat="1" ht="11.25" x14ac:dyDescent="0.2"/>
    <row r="257" s="18" customFormat="1" ht="11.25" x14ac:dyDescent="0.2"/>
    <row r="258" s="18" customFormat="1" ht="11.25" x14ac:dyDescent="0.2"/>
    <row r="259" s="18" customFormat="1" ht="11.25" x14ac:dyDescent="0.2"/>
    <row r="260" s="18" customFormat="1" ht="11.25" x14ac:dyDescent="0.2"/>
    <row r="261" s="18" customFormat="1" ht="11.25" x14ac:dyDescent="0.2"/>
    <row r="262" s="18" customFormat="1" ht="11.25" x14ac:dyDescent="0.2"/>
    <row r="263" s="18" customFormat="1" ht="11.25" x14ac:dyDescent="0.2"/>
    <row r="264" s="18" customFormat="1" ht="11.25" x14ac:dyDescent="0.2"/>
    <row r="265" s="18" customFormat="1" ht="11.25" x14ac:dyDescent="0.2"/>
    <row r="266" s="18" customFormat="1" ht="11.25" x14ac:dyDescent="0.2"/>
    <row r="267" s="18" customFormat="1" ht="11.25" x14ac:dyDescent="0.2"/>
    <row r="268" s="18" customFormat="1" ht="11.25" x14ac:dyDescent="0.2"/>
    <row r="269" s="18" customFormat="1" ht="11.25" x14ac:dyDescent="0.2"/>
    <row r="270" s="18" customFormat="1" ht="11.25" x14ac:dyDescent="0.2"/>
    <row r="271" s="18" customFormat="1" ht="11.25" x14ac:dyDescent="0.2"/>
    <row r="272" s="18" customFormat="1" ht="11.25" x14ac:dyDescent="0.2"/>
    <row r="273" s="18" customFormat="1" ht="11.25" x14ac:dyDescent="0.2"/>
    <row r="274" s="18" customFormat="1" ht="11.25" x14ac:dyDescent="0.2"/>
    <row r="275" s="18" customFormat="1" ht="11.25" x14ac:dyDescent="0.2"/>
    <row r="276" s="18" customFormat="1" ht="11.25" x14ac:dyDescent="0.2"/>
    <row r="277" s="18" customFormat="1" ht="11.25" x14ac:dyDescent="0.2"/>
    <row r="278" s="18" customFormat="1" ht="11.25" x14ac:dyDescent="0.2"/>
    <row r="279" s="18" customFormat="1" ht="11.25" x14ac:dyDescent="0.2"/>
    <row r="280" s="18" customFormat="1" ht="11.25" x14ac:dyDescent="0.2"/>
    <row r="281" s="18" customFormat="1" ht="11.25" x14ac:dyDescent="0.2"/>
    <row r="282" s="18" customFormat="1" ht="11.25" x14ac:dyDescent="0.2"/>
    <row r="283" s="18" customFormat="1" ht="11.25" x14ac:dyDescent="0.2"/>
    <row r="284" s="18" customFormat="1" ht="11.25" x14ac:dyDescent="0.2"/>
    <row r="285" s="18" customFormat="1" ht="11.25" x14ac:dyDescent="0.2"/>
    <row r="286" s="18" customFormat="1" ht="11.25" x14ac:dyDescent="0.2"/>
    <row r="287" s="18" customFormat="1" ht="11.25" x14ac:dyDescent="0.2"/>
    <row r="288" s="18" customFormat="1" ht="11.25" x14ac:dyDescent="0.2"/>
    <row r="289" s="18" customFormat="1" ht="11.25" x14ac:dyDescent="0.2"/>
    <row r="290" s="18" customFormat="1" ht="11.25" x14ac:dyDescent="0.2"/>
    <row r="291" s="18" customFormat="1" ht="11.25" x14ac:dyDescent="0.2"/>
    <row r="292" s="18" customFormat="1" ht="11.25" x14ac:dyDescent="0.2"/>
    <row r="293" s="18" customFormat="1" ht="11.25" x14ac:dyDescent="0.2"/>
    <row r="294" s="18" customFormat="1" ht="11.25" x14ac:dyDescent="0.2"/>
    <row r="295" s="18" customFormat="1" ht="11.25" x14ac:dyDescent="0.2"/>
    <row r="296" s="18" customFormat="1" ht="11.25" x14ac:dyDescent="0.2"/>
    <row r="297" s="18" customFormat="1" ht="11.25" x14ac:dyDescent="0.2"/>
    <row r="298" s="18" customFormat="1" ht="11.25" x14ac:dyDescent="0.2"/>
    <row r="299" s="18" customFormat="1" ht="11.25" x14ac:dyDescent="0.2"/>
    <row r="300" s="18" customFormat="1" ht="11.25" x14ac:dyDescent="0.2"/>
    <row r="301" s="18" customFormat="1" ht="11.25" x14ac:dyDescent="0.2"/>
    <row r="302" s="18" customFormat="1" ht="11.25" x14ac:dyDescent="0.2"/>
    <row r="303" s="18" customFormat="1" ht="11.25" x14ac:dyDescent="0.2"/>
    <row r="304" s="18" customFormat="1" ht="11.25" x14ac:dyDescent="0.2"/>
    <row r="305" s="18" customFormat="1" ht="11.25" x14ac:dyDescent="0.2"/>
    <row r="306" s="18" customFormat="1" ht="11.25" x14ac:dyDescent="0.2"/>
    <row r="307" s="18" customFormat="1" ht="11.25" x14ac:dyDescent="0.2"/>
    <row r="308" s="18" customFormat="1" ht="11.25" x14ac:dyDescent="0.2"/>
    <row r="309" s="18" customFormat="1" ht="11.25" x14ac:dyDescent="0.2"/>
    <row r="310" s="18" customFormat="1" ht="11.25" x14ac:dyDescent="0.2"/>
    <row r="311" s="18" customFormat="1" ht="11.25" x14ac:dyDescent="0.2"/>
    <row r="312" s="18" customFormat="1" ht="11.25" x14ac:dyDescent="0.2"/>
    <row r="313" s="18" customFormat="1" ht="11.25" x14ac:dyDescent="0.2"/>
    <row r="314" s="18" customFormat="1" ht="11.25" x14ac:dyDescent="0.2"/>
    <row r="315" s="18" customFormat="1" ht="11.25" x14ac:dyDescent="0.2"/>
    <row r="316" s="18" customFormat="1" ht="11.25" x14ac:dyDescent="0.2"/>
    <row r="317" s="18" customFormat="1" ht="11.25" x14ac:dyDescent="0.2"/>
    <row r="318" s="18" customFormat="1" ht="11.25" x14ac:dyDescent="0.2"/>
    <row r="319" s="18" customFormat="1" ht="11.25" x14ac:dyDescent="0.2"/>
    <row r="320" s="18" customFormat="1" ht="11.25" x14ac:dyDescent="0.2"/>
    <row r="321" s="18" customFormat="1" ht="11.25" x14ac:dyDescent="0.2"/>
    <row r="322" s="18" customFormat="1" ht="11.25" x14ac:dyDescent="0.2"/>
    <row r="323" s="18" customFormat="1" ht="11.25" x14ac:dyDescent="0.2"/>
    <row r="324" s="18" customFormat="1" ht="11.25" x14ac:dyDescent="0.2"/>
    <row r="325" s="18" customFormat="1" ht="11.25" x14ac:dyDescent="0.2"/>
    <row r="326" s="18" customFormat="1" ht="11.25" x14ac:dyDescent="0.2"/>
    <row r="327" s="18" customFormat="1" ht="11.25" x14ac:dyDescent="0.2"/>
    <row r="328" s="18" customFormat="1" ht="11.25" x14ac:dyDescent="0.2"/>
    <row r="329" s="18" customFormat="1" ht="11.25" x14ac:dyDescent="0.2"/>
    <row r="330" s="18" customFormat="1" ht="11.25" x14ac:dyDescent="0.2"/>
    <row r="331" s="18" customFormat="1" ht="11.25" x14ac:dyDescent="0.2"/>
    <row r="332" s="18" customFormat="1" ht="11.25" x14ac:dyDescent="0.2"/>
    <row r="333" s="18" customFormat="1" ht="11.25" x14ac:dyDescent="0.2"/>
    <row r="334" s="18" customFormat="1" ht="11.25" x14ac:dyDescent="0.2"/>
    <row r="335" s="18" customFormat="1" ht="11.25" x14ac:dyDescent="0.2"/>
    <row r="336" s="18" customFormat="1" ht="11.25" x14ac:dyDescent="0.2"/>
    <row r="337" s="18" customFormat="1" ht="11.25" x14ac:dyDescent="0.2"/>
    <row r="338" s="18" customFormat="1" ht="11.25" x14ac:dyDescent="0.2"/>
    <row r="339" s="18" customFormat="1" ht="11.25" x14ac:dyDescent="0.2"/>
    <row r="340" s="18" customFormat="1" ht="11.25" x14ac:dyDescent="0.2"/>
    <row r="341" s="18" customFormat="1" ht="11.25" x14ac:dyDescent="0.2"/>
    <row r="342" s="18" customFormat="1" ht="11.25" x14ac:dyDescent="0.2"/>
    <row r="343" s="18" customFormat="1" ht="11.25" x14ac:dyDescent="0.2"/>
    <row r="344" s="18" customFormat="1" ht="11.25" x14ac:dyDescent="0.2"/>
    <row r="345" s="18" customFormat="1" ht="11.25" x14ac:dyDescent="0.2"/>
    <row r="346" s="18" customFormat="1" ht="11.25" x14ac:dyDescent="0.2"/>
    <row r="347" s="18" customFormat="1" ht="11.25" x14ac:dyDescent="0.2"/>
    <row r="348" s="18" customFormat="1" ht="11.25" x14ac:dyDescent="0.2"/>
    <row r="349" s="18" customFormat="1" ht="11.25" x14ac:dyDescent="0.2"/>
    <row r="350" s="18" customFormat="1" ht="11.25" x14ac:dyDescent="0.2"/>
    <row r="351" s="18" customFormat="1" ht="11.25" x14ac:dyDescent="0.2"/>
    <row r="352" s="18" customFormat="1" ht="11.25" x14ac:dyDescent="0.2"/>
    <row r="353" s="18" customFormat="1" ht="11.25" x14ac:dyDescent="0.2"/>
    <row r="354" s="18" customFormat="1" ht="11.25" x14ac:dyDescent="0.2"/>
    <row r="355" s="18" customFormat="1" ht="11.25" x14ac:dyDescent="0.2"/>
    <row r="356" s="18" customFormat="1" ht="11.25" x14ac:dyDescent="0.2"/>
    <row r="357" s="18" customFormat="1" ht="11.25" x14ac:dyDescent="0.2"/>
    <row r="358" s="18" customFormat="1" ht="11.25" x14ac:dyDescent="0.2"/>
    <row r="359" s="18" customFormat="1" ht="11.25" x14ac:dyDescent="0.2"/>
    <row r="360" s="18" customFormat="1" ht="11.25" x14ac:dyDescent="0.2"/>
    <row r="361" s="18" customFormat="1" ht="11.25" x14ac:dyDescent="0.2"/>
    <row r="362" s="18" customFormat="1" ht="11.25" x14ac:dyDescent="0.2"/>
    <row r="363" s="18" customFormat="1" ht="11.25" x14ac:dyDescent="0.2"/>
    <row r="364" s="18" customFormat="1" ht="11.25" x14ac:dyDescent="0.2"/>
    <row r="365" s="18" customFormat="1" ht="11.25" x14ac:dyDescent="0.2"/>
    <row r="366" s="18" customFormat="1" ht="11.25" x14ac:dyDescent="0.2"/>
    <row r="367" s="18" customFormat="1" ht="11.25" x14ac:dyDescent="0.2"/>
    <row r="368" s="18" customFormat="1" ht="11.25" x14ac:dyDescent="0.2"/>
    <row r="369" s="18" customFormat="1" ht="11.25" x14ac:dyDescent="0.2"/>
    <row r="370" s="18" customFormat="1" ht="11.25" x14ac:dyDescent="0.2"/>
    <row r="371" s="18" customFormat="1" ht="11.25" x14ac:dyDescent="0.2"/>
    <row r="372" s="18" customFormat="1" ht="11.25" x14ac:dyDescent="0.2"/>
    <row r="373" s="18" customFormat="1" ht="11.25" x14ac:dyDescent="0.2"/>
    <row r="374" s="18" customFormat="1" ht="11.25" x14ac:dyDescent="0.2"/>
    <row r="375" s="18" customFormat="1" ht="11.25" x14ac:dyDescent="0.2"/>
    <row r="376" s="18" customFormat="1" ht="11.25" x14ac:dyDescent="0.2"/>
    <row r="377" s="18" customFormat="1" ht="11.25" x14ac:dyDescent="0.2"/>
    <row r="378" s="18" customFormat="1" ht="11.25" x14ac:dyDescent="0.2"/>
    <row r="379" s="18" customFormat="1" ht="11.25" x14ac:dyDescent="0.2"/>
    <row r="380" s="18" customFormat="1" ht="11.25" x14ac:dyDescent="0.2"/>
    <row r="381" s="18" customFormat="1" ht="11.25" x14ac:dyDescent="0.2"/>
    <row r="382" s="18" customFormat="1" ht="11.25" x14ac:dyDescent="0.2"/>
    <row r="383" s="18" customFormat="1" ht="11.25" x14ac:dyDescent="0.2"/>
    <row r="384" s="18" customFormat="1" ht="11.25" x14ac:dyDescent="0.2"/>
    <row r="385" s="18" customFormat="1" ht="11.25" x14ac:dyDescent="0.2"/>
    <row r="386" s="18" customFormat="1" ht="11.25" x14ac:dyDescent="0.2"/>
    <row r="387" s="18" customFormat="1" ht="11.25" x14ac:dyDescent="0.2"/>
    <row r="388" s="18" customFormat="1" ht="11.25" x14ac:dyDescent="0.2"/>
    <row r="389" s="18" customFormat="1" ht="11.25" x14ac:dyDescent="0.2"/>
    <row r="390" s="18" customFormat="1" ht="11.25" x14ac:dyDescent="0.2"/>
    <row r="391" s="18" customFormat="1" ht="11.25" x14ac:dyDescent="0.2"/>
    <row r="392" s="18" customFormat="1" ht="11.25" x14ac:dyDescent="0.2"/>
    <row r="393" s="18" customFormat="1" ht="11.25" x14ac:dyDescent="0.2"/>
    <row r="394" s="18" customFormat="1" ht="11.25" x14ac:dyDescent="0.2"/>
    <row r="395" s="18" customFormat="1" ht="11.25" x14ac:dyDescent="0.2"/>
    <row r="396" s="18" customFormat="1" ht="11.25" x14ac:dyDescent="0.2"/>
    <row r="397" s="18" customFormat="1" ht="11.25" x14ac:dyDescent="0.2"/>
    <row r="398" s="18" customFormat="1" ht="11.25" x14ac:dyDescent="0.2"/>
    <row r="399" s="18" customFormat="1" ht="11.25" x14ac:dyDescent="0.2"/>
    <row r="400" s="18" customFormat="1" ht="11.25" x14ac:dyDescent="0.2"/>
    <row r="401" s="18" customFormat="1" ht="11.25" x14ac:dyDescent="0.2"/>
    <row r="402" s="18" customFormat="1" ht="11.25" x14ac:dyDescent="0.2"/>
    <row r="403" s="18" customFormat="1" ht="11.25" x14ac:dyDescent="0.2"/>
    <row r="404" s="18" customFormat="1" ht="11.25" x14ac:dyDescent="0.2"/>
    <row r="405" s="18" customFormat="1" ht="11.25" x14ac:dyDescent="0.2"/>
    <row r="406" s="18" customFormat="1" ht="11.25" x14ac:dyDescent="0.2"/>
    <row r="407" s="18" customFormat="1" ht="11.25" x14ac:dyDescent="0.2"/>
    <row r="408" s="18" customFormat="1" ht="11.25" x14ac:dyDescent="0.2"/>
    <row r="409" s="18" customFormat="1" ht="11.25" x14ac:dyDescent="0.2"/>
    <row r="410" s="18" customFormat="1" ht="11.25" x14ac:dyDescent="0.2"/>
    <row r="411" s="18" customFormat="1" ht="11.25" x14ac:dyDescent="0.2"/>
    <row r="412" s="18" customFormat="1" ht="11.25" x14ac:dyDescent="0.2"/>
    <row r="413" s="18" customFormat="1" ht="11.25" x14ac:dyDescent="0.2"/>
    <row r="414" s="18" customFormat="1" ht="11.25" x14ac:dyDescent="0.2"/>
    <row r="415" s="18" customFormat="1" ht="11.25" x14ac:dyDescent="0.2"/>
    <row r="416" s="18" customFormat="1" ht="11.25" x14ac:dyDescent="0.2"/>
    <row r="417" s="18" customFormat="1" ht="11.25" x14ac:dyDescent="0.2"/>
    <row r="418" s="18" customFormat="1" ht="11.25" x14ac:dyDescent="0.2"/>
    <row r="419" s="18" customFormat="1" ht="11.25" x14ac:dyDescent="0.2"/>
    <row r="420" s="18" customFormat="1" ht="11.25" x14ac:dyDescent="0.2"/>
    <row r="421" s="18" customFormat="1" ht="11.25" x14ac:dyDescent="0.2"/>
    <row r="422" s="18" customFormat="1" ht="11.25" x14ac:dyDescent="0.2"/>
    <row r="423" s="18" customFormat="1" ht="11.25" x14ac:dyDescent="0.2"/>
    <row r="424" s="18" customFormat="1" ht="11.25" x14ac:dyDescent="0.2"/>
    <row r="425" s="18" customFormat="1" ht="11.25" x14ac:dyDescent="0.2"/>
    <row r="426" s="18" customFormat="1" ht="11.25" x14ac:dyDescent="0.2"/>
    <row r="427" s="18" customFormat="1" ht="11.25" x14ac:dyDescent="0.2"/>
    <row r="428" s="18" customFormat="1" ht="11.25" x14ac:dyDescent="0.2"/>
    <row r="429" s="18" customFormat="1" ht="11.25" x14ac:dyDescent="0.2"/>
    <row r="430" s="18" customFormat="1" ht="11.25" x14ac:dyDescent="0.2"/>
    <row r="431" s="18" customFormat="1" ht="11.25" x14ac:dyDescent="0.2"/>
    <row r="432" s="18" customFormat="1" ht="11.25" x14ac:dyDescent="0.2"/>
    <row r="433" s="18" customFormat="1" ht="11.25" x14ac:dyDescent="0.2"/>
    <row r="434" s="18" customFormat="1" ht="11.25" x14ac:dyDescent="0.2"/>
    <row r="435" s="18" customFormat="1" ht="11.25" x14ac:dyDescent="0.2"/>
    <row r="436" s="18" customFormat="1" ht="11.25" x14ac:dyDescent="0.2"/>
    <row r="437" s="18" customFormat="1" ht="11.25" x14ac:dyDescent="0.2"/>
    <row r="438" s="18" customFormat="1" ht="11.25" x14ac:dyDescent="0.2"/>
    <row r="439" s="18" customFormat="1" ht="11.25" x14ac:dyDescent="0.2"/>
    <row r="440" s="18" customFormat="1" ht="11.25" x14ac:dyDescent="0.2"/>
    <row r="441" s="18" customFormat="1" ht="11.25" x14ac:dyDescent="0.2"/>
    <row r="442" s="18" customFormat="1" ht="11.25" x14ac:dyDescent="0.2"/>
    <row r="443" s="18" customFormat="1" ht="11.25" x14ac:dyDescent="0.2"/>
    <row r="444" s="18" customFormat="1" ht="11.25" x14ac:dyDescent="0.2"/>
    <row r="445" s="18" customFormat="1" ht="11.25" x14ac:dyDescent="0.2"/>
    <row r="446" s="18" customFormat="1" ht="11.25" x14ac:dyDescent="0.2"/>
    <row r="447" s="18" customFormat="1" ht="11.25" x14ac:dyDescent="0.2"/>
    <row r="448" s="18" customFormat="1" ht="11.25" x14ac:dyDescent="0.2"/>
    <row r="449" s="18" customFormat="1" ht="11.25" x14ac:dyDescent="0.2"/>
    <row r="450" s="18" customFormat="1" ht="11.25" x14ac:dyDescent="0.2"/>
    <row r="451" s="18" customFormat="1" ht="11.25" x14ac:dyDescent="0.2"/>
    <row r="452" s="18" customFormat="1" ht="11.25" x14ac:dyDescent="0.2"/>
    <row r="453" s="18" customFormat="1" ht="11.25" x14ac:dyDescent="0.2"/>
    <row r="454" s="18" customFormat="1" ht="11.25" x14ac:dyDescent="0.2"/>
    <row r="455" s="18" customFormat="1" ht="11.25" x14ac:dyDescent="0.2"/>
    <row r="456" s="18" customFormat="1" ht="11.25" x14ac:dyDescent="0.2"/>
    <row r="457" s="18" customFormat="1" ht="11.25" x14ac:dyDescent="0.2"/>
    <row r="458" s="18" customFormat="1" ht="11.25" x14ac:dyDescent="0.2"/>
    <row r="459" s="18" customFormat="1" ht="11.25" x14ac:dyDescent="0.2"/>
    <row r="460" s="18" customFormat="1" ht="11.25" x14ac:dyDescent="0.2"/>
    <row r="461" s="18" customFormat="1" ht="11.25" x14ac:dyDescent="0.2"/>
    <row r="462" s="18" customFormat="1" ht="11.25" x14ac:dyDescent="0.2"/>
    <row r="463" s="18" customFormat="1" ht="11.25" x14ac:dyDescent="0.2"/>
    <row r="464" s="18" customFormat="1" ht="11.25" x14ac:dyDescent="0.2"/>
    <row r="465" s="18" customFormat="1" ht="11.25" x14ac:dyDescent="0.2"/>
    <row r="466" s="18" customFormat="1" ht="11.25" x14ac:dyDescent="0.2"/>
    <row r="467" s="18" customFormat="1" ht="11.25" x14ac:dyDescent="0.2"/>
    <row r="468" s="18" customFormat="1" ht="11.25" x14ac:dyDescent="0.2"/>
    <row r="469" s="18" customFormat="1" ht="11.25" x14ac:dyDescent="0.2"/>
    <row r="470" s="18" customFormat="1" ht="11.25" x14ac:dyDescent="0.2"/>
    <row r="471" s="18" customFormat="1" ht="11.25" x14ac:dyDescent="0.2"/>
    <row r="472" s="18" customFormat="1" ht="11.25" x14ac:dyDescent="0.2"/>
    <row r="473" s="18" customFormat="1" ht="11.25" x14ac:dyDescent="0.2"/>
    <row r="474" s="18" customFormat="1" ht="11.25" x14ac:dyDescent="0.2"/>
    <row r="475" s="18" customFormat="1" ht="11.25" x14ac:dyDescent="0.2"/>
    <row r="476" s="18" customFormat="1" ht="11.25" x14ac:dyDescent="0.2"/>
    <row r="477" s="18" customFormat="1" ht="11.25" x14ac:dyDescent="0.2"/>
    <row r="478" s="18" customFormat="1" ht="11.25" x14ac:dyDescent="0.2"/>
    <row r="479" s="18" customFormat="1" ht="11.25" x14ac:dyDescent="0.2"/>
    <row r="480" s="18" customFormat="1" ht="11.25" x14ac:dyDescent="0.2"/>
    <row r="481" s="18" customFormat="1" ht="11.25" x14ac:dyDescent="0.2"/>
    <row r="482" s="18" customFormat="1" ht="11.25" x14ac:dyDescent="0.2"/>
    <row r="483" s="18" customFormat="1" ht="11.25" x14ac:dyDescent="0.2"/>
    <row r="484" s="18" customFormat="1" ht="11.25" x14ac:dyDescent="0.2"/>
    <row r="485" s="18" customFormat="1" ht="11.25" x14ac:dyDescent="0.2"/>
    <row r="486" s="18" customFormat="1" ht="11.25" x14ac:dyDescent="0.2"/>
    <row r="487" s="18" customFormat="1" ht="11.25" x14ac:dyDescent="0.2"/>
    <row r="488" s="18" customFormat="1" ht="11.25" x14ac:dyDescent="0.2"/>
    <row r="489" s="18" customFormat="1" ht="11.25" x14ac:dyDescent="0.2"/>
    <row r="490" s="18" customFormat="1" ht="11.25" x14ac:dyDescent="0.2"/>
    <row r="491" s="18" customFormat="1" ht="11.25" x14ac:dyDescent="0.2"/>
    <row r="492" s="18" customFormat="1" ht="11.25" x14ac:dyDescent="0.2"/>
    <row r="493" s="18" customFormat="1" ht="11.25" x14ac:dyDescent="0.2"/>
    <row r="494" s="18" customFormat="1" ht="11.25" x14ac:dyDescent="0.2"/>
    <row r="495" s="18" customFormat="1" ht="11.25" x14ac:dyDescent="0.2"/>
    <row r="496" s="18" customFormat="1" ht="11.25" x14ac:dyDescent="0.2"/>
    <row r="497" s="18" customFormat="1" ht="11.25" x14ac:dyDescent="0.2"/>
    <row r="498" s="18" customFormat="1" ht="11.25" x14ac:dyDescent="0.2"/>
    <row r="499" s="18" customFormat="1" ht="11.25" x14ac:dyDescent="0.2"/>
    <row r="500" s="18" customFormat="1" ht="11.25" x14ac:dyDescent="0.2"/>
    <row r="501" s="18" customFormat="1" ht="11.25" x14ac:dyDescent="0.2"/>
    <row r="502" s="18" customFormat="1" ht="11.25" x14ac:dyDescent="0.2"/>
    <row r="503" s="18" customFormat="1" ht="11.25" x14ac:dyDescent="0.2"/>
    <row r="504" s="18" customFormat="1" ht="11.25" x14ac:dyDescent="0.2"/>
    <row r="505" s="18" customFormat="1" ht="11.25" x14ac:dyDescent="0.2"/>
    <row r="506" s="18" customFormat="1" ht="11.25" x14ac:dyDescent="0.2"/>
    <row r="507" s="18" customFormat="1" ht="11.25" x14ac:dyDescent="0.2"/>
    <row r="508" s="18" customFormat="1" ht="11.25" x14ac:dyDescent="0.2"/>
    <row r="509" s="18" customFormat="1" ht="11.25" x14ac:dyDescent="0.2"/>
    <row r="510" s="18" customFormat="1" ht="11.25" x14ac:dyDescent="0.2"/>
    <row r="511" s="18" customFormat="1" ht="11.25" x14ac:dyDescent="0.2"/>
    <row r="512" s="18" customFormat="1" ht="11.25" x14ac:dyDescent="0.2"/>
    <row r="513" s="18" customFormat="1" ht="11.25" x14ac:dyDescent="0.2"/>
    <row r="514" s="18" customFormat="1" ht="11.25" x14ac:dyDescent="0.2"/>
    <row r="515" s="18" customFormat="1" ht="11.25" x14ac:dyDescent="0.2"/>
    <row r="516" s="18" customFormat="1" ht="11.25" x14ac:dyDescent="0.2"/>
    <row r="517" s="18" customFormat="1" ht="11.25" x14ac:dyDescent="0.2"/>
    <row r="518" s="18" customFormat="1" ht="11.25" x14ac:dyDescent="0.2"/>
    <row r="519" s="18" customFormat="1" ht="11.25" x14ac:dyDescent="0.2"/>
    <row r="520" s="18" customFormat="1" ht="11.25" x14ac:dyDescent="0.2"/>
    <row r="521" s="18" customFormat="1" ht="11.25" x14ac:dyDescent="0.2"/>
    <row r="522" s="18" customFormat="1" ht="11.25" x14ac:dyDescent="0.2"/>
    <row r="523" s="18" customFormat="1" ht="11.25" x14ac:dyDescent="0.2"/>
    <row r="524" s="18" customFormat="1" ht="11.25" x14ac:dyDescent="0.2"/>
    <row r="525" s="18" customFormat="1" ht="11.25" x14ac:dyDescent="0.2"/>
    <row r="526" s="18" customFormat="1" ht="11.25" x14ac:dyDescent="0.2"/>
    <row r="527" s="18" customFormat="1" ht="11.25" x14ac:dyDescent="0.2"/>
    <row r="528" s="18" customFormat="1" ht="11.25" x14ac:dyDescent="0.2"/>
    <row r="529" s="18" customFormat="1" ht="11.25" x14ac:dyDescent="0.2"/>
    <row r="530" s="18" customFormat="1" ht="11.25" x14ac:dyDescent="0.2"/>
    <row r="531" s="18" customFormat="1" ht="11.25" x14ac:dyDescent="0.2"/>
    <row r="532" s="18" customFormat="1" ht="11.25" x14ac:dyDescent="0.2"/>
    <row r="533" s="18" customFormat="1" ht="11.25" x14ac:dyDescent="0.2"/>
    <row r="534" s="18" customFormat="1" ht="11.25" x14ac:dyDescent="0.2"/>
    <row r="535" s="18" customFormat="1" ht="11.25" x14ac:dyDescent="0.2"/>
    <row r="536" s="18" customFormat="1" ht="11.25" x14ac:dyDescent="0.2"/>
    <row r="537" s="18" customFormat="1" ht="11.25" x14ac:dyDescent="0.2"/>
    <row r="538" s="18" customFormat="1" ht="11.25" x14ac:dyDescent="0.2"/>
    <row r="539" s="18" customFormat="1" ht="11.25" x14ac:dyDescent="0.2"/>
    <row r="540" s="18" customFormat="1" ht="11.25" x14ac:dyDescent="0.2"/>
    <row r="541" s="18" customFormat="1" ht="11.25" x14ac:dyDescent="0.2"/>
    <row r="542" s="18" customFormat="1" ht="11.25" x14ac:dyDescent="0.2"/>
    <row r="543" s="18" customFormat="1" ht="11.25" x14ac:dyDescent="0.2"/>
    <row r="544" s="18" customFormat="1" ht="11.25" x14ac:dyDescent="0.2"/>
    <row r="545" s="18" customFormat="1" ht="11.25" x14ac:dyDescent="0.2"/>
    <row r="546" s="18" customFormat="1" ht="11.25" x14ac:dyDescent="0.2"/>
    <row r="547" s="18" customFormat="1" ht="11.25" x14ac:dyDescent="0.2"/>
    <row r="548" s="18" customFormat="1" ht="11.25" x14ac:dyDescent="0.2"/>
    <row r="549" s="18" customFormat="1" ht="11.25" x14ac:dyDescent="0.2"/>
    <row r="550" s="18" customFormat="1" ht="11.25" x14ac:dyDescent="0.2"/>
    <row r="551" s="18" customFormat="1" ht="11.25" x14ac:dyDescent="0.2"/>
    <row r="552" s="18" customFormat="1" ht="11.25" x14ac:dyDescent="0.2"/>
    <row r="553" s="18" customFormat="1" ht="11.25" x14ac:dyDescent="0.2"/>
    <row r="554" s="18" customFormat="1" ht="11.25" x14ac:dyDescent="0.2"/>
    <row r="555" s="18" customFormat="1" ht="11.25" x14ac:dyDescent="0.2"/>
    <row r="556" s="18" customFormat="1" ht="11.25" x14ac:dyDescent="0.2"/>
    <row r="557" s="18" customFormat="1" ht="11.25" x14ac:dyDescent="0.2"/>
    <row r="558" s="18" customFormat="1" ht="11.25" x14ac:dyDescent="0.2"/>
    <row r="559" s="18" customFormat="1" ht="11.25" x14ac:dyDescent="0.2"/>
    <row r="560" s="18" customFormat="1" ht="11.25" x14ac:dyDescent="0.2"/>
    <row r="561" s="18" customFormat="1" ht="11.25" x14ac:dyDescent="0.2"/>
    <row r="562" s="18" customFormat="1" ht="11.25" x14ac:dyDescent="0.2"/>
    <row r="563" s="18" customFormat="1" ht="11.25" x14ac:dyDescent="0.2"/>
    <row r="564" s="18" customFormat="1" ht="11.25" x14ac:dyDescent="0.2"/>
    <row r="565" s="18" customFormat="1" ht="11.25" x14ac:dyDescent="0.2"/>
    <row r="566" s="18" customFormat="1" ht="11.25" x14ac:dyDescent="0.2"/>
    <row r="567" s="18" customFormat="1" ht="11.25" x14ac:dyDescent="0.2"/>
    <row r="568" s="18" customFormat="1" ht="11.25" x14ac:dyDescent="0.2"/>
    <row r="569" s="18" customFormat="1" ht="11.25" x14ac:dyDescent="0.2"/>
    <row r="570" s="18" customFormat="1" ht="11.25" x14ac:dyDescent="0.2"/>
    <row r="571" s="18" customFormat="1" ht="11.25" x14ac:dyDescent="0.2"/>
    <row r="572" s="18" customFormat="1" ht="11.25" x14ac:dyDescent="0.2"/>
    <row r="573" s="18" customFormat="1" ht="11.25" x14ac:dyDescent="0.2"/>
    <row r="574" s="18" customFormat="1" ht="11.25" x14ac:dyDescent="0.2"/>
    <row r="575" s="18" customFormat="1" ht="11.25" x14ac:dyDescent="0.2"/>
    <row r="576" s="18" customFormat="1" ht="11.25" x14ac:dyDescent="0.2"/>
    <row r="577" s="18" customFormat="1" ht="11.25" x14ac:dyDescent="0.2"/>
    <row r="578" s="18" customFormat="1" ht="11.25" x14ac:dyDescent="0.2"/>
    <row r="579" s="18" customFormat="1" ht="11.25" x14ac:dyDescent="0.2"/>
    <row r="580" s="18" customFormat="1" ht="11.25" x14ac:dyDescent="0.2"/>
    <row r="581" s="18" customFormat="1" ht="11.25" x14ac:dyDescent="0.2"/>
    <row r="582" s="18" customFormat="1" ht="11.25" x14ac:dyDescent="0.2"/>
    <row r="583" s="18" customFormat="1" ht="11.25" x14ac:dyDescent="0.2"/>
    <row r="584" s="18" customFormat="1" ht="11.25" x14ac:dyDescent="0.2"/>
    <row r="585" s="18" customFormat="1" ht="11.25" x14ac:dyDescent="0.2"/>
    <row r="586" s="18" customFormat="1" ht="11.25" x14ac:dyDescent="0.2"/>
    <row r="587" s="18" customFormat="1" ht="11.25" x14ac:dyDescent="0.2"/>
    <row r="588" s="18" customFormat="1" ht="11.25" x14ac:dyDescent="0.2"/>
    <row r="589" s="18" customFormat="1" ht="11.25" x14ac:dyDescent="0.2"/>
    <row r="590" s="18" customFormat="1" ht="11.25" x14ac:dyDescent="0.2"/>
    <row r="591" s="18" customFormat="1" ht="11.25" x14ac:dyDescent="0.2"/>
    <row r="592" s="18" customFormat="1" ht="11.25" x14ac:dyDescent="0.2"/>
    <row r="593" s="18" customFormat="1" ht="11.25" x14ac:dyDescent="0.2"/>
    <row r="594" s="18" customFormat="1" ht="11.25" x14ac:dyDescent="0.2"/>
    <row r="595" s="18" customFormat="1" ht="11.25" x14ac:dyDescent="0.2"/>
    <row r="596" s="18" customFormat="1" ht="11.25" x14ac:dyDescent="0.2"/>
    <row r="597" s="18" customFormat="1" ht="11.25" x14ac:dyDescent="0.2"/>
    <row r="598" s="18" customFormat="1" ht="11.25" x14ac:dyDescent="0.2"/>
    <row r="599" s="18" customFormat="1" ht="11.25" x14ac:dyDescent="0.2"/>
    <row r="600" s="18" customFormat="1" ht="11.25" x14ac:dyDescent="0.2"/>
    <row r="601" s="18" customFormat="1" ht="11.25" x14ac:dyDescent="0.2"/>
    <row r="602" s="18" customFormat="1" ht="11.25" x14ac:dyDescent="0.2"/>
    <row r="603" s="18" customFormat="1" ht="11.25" x14ac:dyDescent="0.2"/>
    <row r="604" s="18" customFormat="1" ht="11.25" x14ac:dyDescent="0.2"/>
    <row r="605" s="18" customFormat="1" ht="11.25" x14ac:dyDescent="0.2"/>
    <row r="606" s="18" customFormat="1" ht="11.25" x14ac:dyDescent="0.2"/>
    <row r="607" s="18" customFormat="1" ht="11.25" x14ac:dyDescent="0.2"/>
    <row r="608" s="18" customFormat="1" ht="11.25" x14ac:dyDescent="0.2"/>
    <row r="609" s="18" customFormat="1" ht="11.25" x14ac:dyDescent="0.2"/>
    <row r="610" s="18" customFormat="1" ht="11.25" x14ac:dyDescent="0.2"/>
    <row r="611" s="18" customFormat="1" ht="11.25" x14ac:dyDescent="0.2"/>
    <row r="612" s="18" customFormat="1" ht="11.25" x14ac:dyDescent="0.2"/>
    <row r="613" s="18" customFormat="1" ht="11.25" x14ac:dyDescent="0.2"/>
    <row r="614" s="18" customFormat="1" ht="11.25" x14ac:dyDescent="0.2"/>
    <row r="615" s="18" customFormat="1" ht="11.25" x14ac:dyDescent="0.2"/>
    <row r="616" s="18" customFormat="1" ht="11.25" x14ac:dyDescent="0.2"/>
    <row r="617" s="18" customFormat="1" ht="11.25" x14ac:dyDescent="0.2"/>
    <row r="618" s="18" customFormat="1" ht="11.25" x14ac:dyDescent="0.2"/>
    <row r="619" s="18" customFormat="1" ht="11.25" x14ac:dyDescent="0.2"/>
    <row r="620" s="18" customFormat="1" ht="11.25" x14ac:dyDescent="0.2"/>
    <row r="621" s="18" customFormat="1" ht="11.25" x14ac:dyDescent="0.2"/>
    <row r="622" s="18" customFormat="1" ht="11.25" x14ac:dyDescent="0.2"/>
    <row r="623" s="18" customFormat="1" ht="11.25" x14ac:dyDescent="0.2"/>
    <row r="624" s="18" customFormat="1" ht="11.25" x14ac:dyDescent="0.2"/>
    <row r="625" s="18" customFormat="1" ht="11.25" x14ac:dyDescent="0.2"/>
    <row r="626" s="18" customFormat="1" ht="11.25" x14ac:dyDescent="0.2"/>
    <row r="627" s="18" customFormat="1" ht="11.25" x14ac:dyDescent="0.2"/>
    <row r="628" s="18" customFormat="1" ht="11.25" x14ac:dyDescent="0.2"/>
    <row r="629" s="18" customFormat="1" ht="11.25" x14ac:dyDescent="0.2"/>
    <row r="630" s="18" customFormat="1" ht="11.25" x14ac:dyDescent="0.2"/>
    <row r="631" s="18" customFormat="1" ht="11.25" x14ac:dyDescent="0.2"/>
    <row r="632" s="18" customFormat="1" ht="11.25" x14ac:dyDescent="0.2"/>
    <row r="633" s="18" customFormat="1" ht="11.25" x14ac:dyDescent="0.2"/>
    <row r="634" s="18" customFormat="1" ht="11.25" x14ac:dyDescent="0.2"/>
    <row r="635" s="18" customFormat="1" ht="11.25" x14ac:dyDescent="0.2"/>
    <row r="636" s="18" customFormat="1" ht="11.25" x14ac:dyDescent="0.2"/>
    <row r="637" s="18" customFormat="1" ht="11.25" x14ac:dyDescent="0.2"/>
    <row r="638" s="18" customFormat="1" ht="11.25" x14ac:dyDescent="0.2"/>
    <row r="639" s="18" customFormat="1" ht="11.25" x14ac:dyDescent="0.2"/>
    <row r="640" s="18" customFormat="1" ht="11.25" x14ac:dyDescent="0.2"/>
    <row r="641" s="18" customFormat="1" ht="11.25" x14ac:dyDescent="0.2"/>
    <row r="642" s="18" customFormat="1" ht="11.25" x14ac:dyDescent="0.2"/>
    <row r="643" s="18" customFormat="1" ht="11.25" x14ac:dyDescent="0.2"/>
    <row r="644" s="18" customFormat="1" ht="11.25" x14ac:dyDescent="0.2"/>
    <row r="645" s="18" customFormat="1" ht="11.25" x14ac:dyDescent="0.2"/>
    <row r="646" s="18" customFormat="1" ht="11.25" x14ac:dyDescent="0.2"/>
    <row r="647" s="18" customFormat="1" ht="11.25" x14ac:dyDescent="0.2"/>
    <row r="648" s="18" customFormat="1" ht="11.25" x14ac:dyDescent="0.2"/>
    <row r="649" s="18" customFormat="1" ht="11.25" x14ac:dyDescent="0.2"/>
    <row r="650" s="18" customFormat="1" ht="11.25" x14ac:dyDescent="0.2"/>
    <row r="651" s="18" customFormat="1" ht="11.25" x14ac:dyDescent="0.2"/>
    <row r="652" s="18" customFormat="1" ht="11.25" x14ac:dyDescent="0.2"/>
    <row r="653" s="18" customFormat="1" ht="11.25" x14ac:dyDescent="0.2"/>
    <row r="654" s="18" customFormat="1" ht="11.25" x14ac:dyDescent="0.2"/>
    <row r="655" s="18" customFormat="1" ht="11.25" x14ac:dyDescent="0.2"/>
    <row r="656" s="18" customFormat="1" ht="11.25" x14ac:dyDescent="0.2"/>
    <row r="657" s="18" customFormat="1" ht="11.25" x14ac:dyDescent="0.2"/>
    <row r="658" s="18" customFormat="1" ht="11.25" x14ac:dyDescent="0.2"/>
    <row r="659" s="18" customFormat="1" ht="11.25" x14ac:dyDescent="0.2"/>
    <row r="660" s="18" customFormat="1" ht="11.25" x14ac:dyDescent="0.2"/>
    <row r="661" s="18" customFormat="1" ht="11.25" x14ac:dyDescent="0.2"/>
    <row r="662" s="18" customFormat="1" ht="11.25" x14ac:dyDescent="0.2"/>
    <row r="663" s="18" customFormat="1" ht="11.25" x14ac:dyDescent="0.2"/>
    <row r="664" s="18" customFormat="1" ht="11.25" x14ac:dyDescent="0.2"/>
    <row r="665" s="18" customFormat="1" ht="11.25" x14ac:dyDescent="0.2"/>
    <row r="666" s="18" customFormat="1" ht="11.25" x14ac:dyDescent="0.2"/>
    <row r="667" s="18" customFormat="1" ht="11.25" x14ac:dyDescent="0.2"/>
    <row r="668" s="18" customFormat="1" ht="11.25" x14ac:dyDescent="0.2"/>
    <row r="669" s="18" customFormat="1" ht="11.25" x14ac:dyDescent="0.2"/>
    <row r="670" s="18" customFormat="1" ht="11.25" x14ac:dyDescent="0.2"/>
    <row r="671" s="18" customFormat="1" ht="11.25" x14ac:dyDescent="0.2"/>
    <row r="672" s="18" customFormat="1" ht="11.25" x14ac:dyDescent="0.2"/>
    <row r="673" s="18" customFormat="1" ht="11.25" x14ac:dyDescent="0.2"/>
    <row r="674" s="18" customFormat="1" ht="11.25" x14ac:dyDescent="0.2"/>
    <row r="675" s="18" customFormat="1" ht="11.25" x14ac:dyDescent="0.2"/>
    <row r="676" s="18" customFormat="1" ht="11.25" x14ac:dyDescent="0.2"/>
    <row r="677" s="18" customFormat="1" ht="11.25" x14ac:dyDescent="0.2"/>
    <row r="678" s="18" customFormat="1" ht="11.25" x14ac:dyDescent="0.2"/>
    <row r="679" s="18" customFormat="1" ht="11.25" x14ac:dyDescent="0.2"/>
    <row r="680" s="18" customFormat="1" ht="11.25" x14ac:dyDescent="0.2"/>
    <row r="681" s="18" customFormat="1" ht="11.25" x14ac:dyDescent="0.2"/>
    <row r="682" s="18" customFormat="1" ht="11.25" x14ac:dyDescent="0.2"/>
    <row r="683" s="18" customFormat="1" ht="11.25" x14ac:dyDescent="0.2"/>
    <row r="684" s="18" customFormat="1" ht="11.25" x14ac:dyDescent="0.2"/>
    <row r="685" s="18" customFormat="1" ht="11.25" x14ac:dyDescent="0.2"/>
    <row r="686" s="18" customFormat="1" ht="11.25" x14ac:dyDescent="0.2"/>
    <row r="687" s="18" customFormat="1" ht="11.25" x14ac:dyDescent="0.2"/>
    <row r="688" s="18" customFormat="1" ht="11.25" x14ac:dyDescent="0.2"/>
    <row r="689" s="18" customFormat="1" ht="11.25" x14ac:dyDescent="0.2"/>
    <row r="690" s="18" customFormat="1" ht="11.25" x14ac:dyDescent="0.2"/>
    <row r="691" s="18" customFormat="1" ht="11.25" x14ac:dyDescent="0.2"/>
    <row r="692" s="18" customFormat="1" ht="11.25" x14ac:dyDescent="0.2"/>
    <row r="693" s="18" customFormat="1" ht="11.25" x14ac:dyDescent="0.2"/>
    <row r="694" s="18" customFormat="1" ht="11.25" x14ac:dyDescent="0.2"/>
    <row r="695" s="18" customFormat="1" ht="11.25" x14ac:dyDescent="0.2"/>
    <row r="696" s="18" customFormat="1" ht="11.25" x14ac:dyDescent="0.2"/>
    <row r="697" s="18" customFormat="1" ht="11.25" x14ac:dyDescent="0.2"/>
    <row r="698" s="18" customFormat="1" ht="11.25" x14ac:dyDescent="0.2"/>
    <row r="699" s="18" customFormat="1" ht="11.25" x14ac:dyDescent="0.2"/>
    <row r="700" s="18" customFormat="1" ht="11.25" x14ac:dyDescent="0.2"/>
    <row r="701" s="18" customFormat="1" ht="11.25" x14ac:dyDescent="0.2"/>
    <row r="702" s="18" customFormat="1" ht="11.25" x14ac:dyDescent="0.2"/>
    <row r="703" s="18" customFormat="1" ht="11.25" x14ac:dyDescent="0.2"/>
    <row r="704" s="18" customFormat="1" ht="11.25" x14ac:dyDescent="0.2"/>
    <row r="705" s="18" customFormat="1" ht="11.25" x14ac:dyDescent="0.2"/>
    <row r="706" s="18" customFormat="1" ht="11.25" x14ac:dyDescent="0.2"/>
    <row r="707" s="18" customFormat="1" ht="11.25" x14ac:dyDescent="0.2"/>
    <row r="708" s="18" customFormat="1" ht="11.25" x14ac:dyDescent="0.2"/>
    <row r="709" s="18" customFormat="1" ht="11.25" x14ac:dyDescent="0.2"/>
    <row r="710" s="18" customFormat="1" ht="11.25" x14ac:dyDescent="0.2"/>
    <row r="711" s="18" customFormat="1" ht="11.25" x14ac:dyDescent="0.2"/>
    <row r="712" s="18" customFormat="1" ht="11.25" x14ac:dyDescent="0.2"/>
    <row r="713" s="18" customFormat="1" ht="11.25" x14ac:dyDescent="0.2"/>
    <row r="714" s="18" customFormat="1" ht="11.25" x14ac:dyDescent="0.2"/>
    <row r="715" s="18" customFormat="1" ht="11.25" x14ac:dyDescent="0.2"/>
    <row r="716" s="18" customFormat="1" ht="11.25" x14ac:dyDescent="0.2"/>
    <row r="717" s="18" customFormat="1" ht="11.25" x14ac:dyDescent="0.2"/>
    <row r="718" s="18" customFormat="1" ht="11.25" x14ac:dyDescent="0.2"/>
    <row r="719" s="18" customFormat="1" ht="11.25" x14ac:dyDescent="0.2"/>
    <row r="720" s="18" customFormat="1" ht="11.25" x14ac:dyDescent="0.2"/>
    <row r="721" s="18" customFormat="1" ht="11.25" x14ac:dyDescent="0.2"/>
    <row r="722" s="18" customFormat="1" ht="11.25" x14ac:dyDescent="0.2"/>
    <row r="723" s="18" customFormat="1" ht="11.25" x14ac:dyDescent="0.2"/>
    <row r="724" s="18" customFormat="1" ht="11.25" x14ac:dyDescent="0.2"/>
    <row r="725" s="18" customFormat="1" ht="11.25" x14ac:dyDescent="0.2"/>
    <row r="726" s="18" customFormat="1" ht="11.25" x14ac:dyDescent="0.2"/>
    <row r="727" s="18" customFormat="1" ht="11.25" x14ac:dyDescent="0.2"/>
    <row r="728" s="18" customFormat="1" ht="11.25" x14ac:dyDescent="0.2"/>
    <row r="729" s="18" customFormat="1" ht="11.25" x14ac:dyDescent="0.2"/>
    <row r="730" s="18" customFormat="1" ht="11.25" x14ac:dyDescent="0.2"/>
    <row r="731" s="18" customFormat="1" ht="11.25" x14ac:dyDescent="0.2"/>
    <row r="732" s="18" customFormat="1" ht="11.25" x14ac:dyDescent="0.2"/>
    <row r="733" s="18" customFormat="1" ht="11.25" x14ac:dyDescent="0.2"/>
    <row r="734" s="18" customFormat="1" ht="11.25" x14ac:dyDescent="0.2"/>
    <row r="735" s="18" customFormat="1" ht="11.25" x14ac:dyDescent="0.2"/>
    <row r="736" s="18" customFormat="1" ht="11.25" x14ac:dyDescent="0.2"/>
    <row r="737" s="18" customFormat="1" ht="11.25" x14ac:dyDescent="0.2"/>
    <row r="738" s="18" customFormat="1" ht="11.25" x14ac:dyDescent="0.2"/>
    <row r="739" s="18" customFormat="1" ht="11.25" x14ac:dyDescent="0.2"/>
    <row r="740" s="18" customFormat="1" ht="11.25" x14ac:dyDescent="0.2"/>
    <row r="741" s="18" customFormat="1" ht="11.25" x14ac:dyDescent="0.2"/>
    <row r="742" s="18" customFormat="1" ht="11.25" x14ac:dyDescent="0.2"/>
    <row r="743" s="18" customFormat="1" ht="11.25" x14ac:dyDescent="0.2"/>
    <row r="744" s="18" customFormat="1" ht="11.25" x14ac:dyDescent="0.2"/>
    <row r="745" s="18" customFormat="1" ht="11.25" x14ac:dyDescent="0.2"/>
    <row r="746" s="18" customFormat="1" ht="11.25" x14ac:dyDescent="0.2"/>
    <row r="747" s="18" customFormat="1" ht="11.25" x14ac:dyDescent="0.2"/>
    <row r="748" s="18" customFormat="1" ht="11.25" x14ac:dyDescent="0.2"/>
    <row r="749" s="18" customFormat="1" ht="11.25" x14ac:dyDescent="0.2"/>
    <row r="750" s="18" customFormat="1" ht="11.25" x14ac:dyDescent="0.2"/>
    <row r="751" s="18" customFormat="1" ht="11.25" x14ac:dyDescent="0.2"/>
    <row r="752" s="18" customFormat="1" ht="11.25" x14ac:dyDescent="0.2"/>
    <row r="753" s="18" customFormat="1" ht="11.25" x14ac:dyDescent="0.2"/>
    <row r="754" s="18" customFormat="1" ht="11.25" x14ac:dyDescent="0.2"/>
    <row r="755" s="18" customFormat="1" ht="11.25" x14ac:dyDescent="0.2"/>
    <row r="756" s="18" customFormat="1" ht="11.25" x14ac:dyDescent="0.2"/>
    <row r="757" s="18" customFormat="1" ht="11.25" x14ac:dyDescent="0.2"/>
    <row r="758" s="18" customFormat="1" ht="11.25" x14ac:dyDescent="0.2"/>
    <row r="759" s="18" customFormat="1" ht="11.25" x14ac:dyDescent="0.2"/>
    <row r="760" s="18" customFormat="1" ht="11.25" x14ac:dyDescent="0.2"/>
    <row r="761" s="18" customFormat="1" ht="11.25" x14ac:dyDescent="0.2"/>
    <row r="762" s="18" customFormat="1" ht="11.25" x14ac:dyDescent="0.2"/>
    <row r="763" s="18" customFormat="1" ht="11.25" x14ac:dyDescent="0.2"/>
    <row r="764" s="18" customFormat="1" ht="11.25" x14ac:dyDescent="0.2"/>
    <row r="765" s="18" customFormat="1" ht="11.25" x14ac:dyDescent="0.2"/>
    <row r="766" s="18" customFormat="1" ht="11.25" x14ac:dyDescent="0.2"/>
    <row r="767" s="18" customFormat="1" ht="11.25" x14ac:dyDescent="0.2"/>
    <row r="768" s="18" customFormat="1" ht="11.25" x14ac:dyDescent="0.2"/>
    <row r="769" s="18" customFormat="1" ht="11.25" x14ac:dyDescent="0.2"/>
    <row r="770" s="18" customFormat="1" ht="11.25" x14ac:dyDescent="0.2"/>
    <row r="771" s="18" customFormat="1" ht="11.25" x14ac:dyDescent="0.2"/>
    <row r="772" s="18" customFormat="1" ht="11.25" x14ac:dyDescent="0.2"/>
    <row r="773" s="18" customFormat="1" ht="11.25" x14ac:dyDescent="0.2"/>
    <row r="774" s="18" customFormat="1" ht="11.25" x14ac:dyDescent="0.2"/>
    <row r="775" s="18" customFormat="1" ht="11.25" x14ac:dyDescent="0.2"/>
    <row r="776" s="18" customFormat="1" ht="11.25" x14ac:dyDescent="0.2"/>
    <row r="777" s="18" customFormat="1" ht="11.25" x14ac:dyDescent="0.2"/>
    <row r="778" s="18" customFormat="1" ht="11.25" x14ac:dyDescent="0.2"/>
    <row r="779" s="18" customFormat="1" ht="11.25" x14ac:dyDescent="0.2"/>
    <row r="780" s="18" customFormat="1" ht="11.25" x14ac:dyDescent="0.2"/>
    <row r="781" s="18" customFormat="1" ht="11.25" x14ac:dyDescent="0.2"/>
    <row r="782" s="18" customFormat="1" ht="11.25" x14ac:dyDescent="0.2"/>
    <row r="783" s="18" customFormat="1" ht="11.25" x14ac:dyDescent="0.2"/>
    <row r="784" s="18" customFormat="1" ht="11.25" x14ac:dyDescent="0.2"/>
    <row r="785" s="18" customFormat="1" ht="11.25" x14ac:dyDescent="0.2"/>
    <row r="786" s="18" customFormat="1" ht="11.25" x14ac:dyDescent="0.2"/>
    <row r="787" s="18" customFormat="1" ht="11.25" x14ac:dyDescent="0.2"/>
    <row r="788" s="18" customFormat="1" ht="11.25" x14ac:dyDescent="0.2"/>
    <row r="789" s="18" customFormat="1" ht="11.25" x14ac:dyDescent="0.2"/>
    <row r="790" s="18" customFormat="1" ht="11.25" x14ac:dyDescent="0.2"/>
    <row r="791" s="18" customFormat="1" ht="11.25" x14ac:dyDescent="0.2"/>
    <row r="792" s="18" customFormat="1" ht="11.25" x14ac:dyDescent="0.2"/>
    <row r="793" s="18" customFormat="1" ht="11.25" x14ac:dyDescent="0.2"/>
    <row r="794" s="18" customFormat="1" ht="11.25" x14ac:dyDescent="0.2"/>
    <row r="795" s="18" customFormat="1" ht="11.25" x14ac:dyDescent="0.2"/>
    <row r="796" s="18" customFormat="1" ht="11.25" x14ac:dyDescent="0.2"/>
    <row r="797" s="18" customFormat="1" ht="11.25" x14ac:dyDescent="0.2"/>
    <row r="798" s="18" customFormat="1" ht="11.25" x14ac:dyDescent="0.2"/>
    <row r="799" s="18" customFormat="1" ht="11.25" x14ac:dyDescent="0.2"/>
    <row r="800" s="18" customFormat="1" ht="11.25" x14ac:dyDescent="0.2"/>
    <row r="801" s="18" customFormat="1" ht="11.25" x14ac:dyDescent="0.2"/>
    <row r="802" s="18" customFormat="1" ht="11.25" x14ac:dyDescent="0.2"/>
    <row r="803" s="18" customFormat="1" ht="11.25" x14ac:dyDescent="0.2"/>
    <row r="804" s="18" customFormat="1" ht="11.25" x14ac:dyDescent="0.2"/>
    <row r="805" s="18" customFormat="1" ht="11.25" x14ac:dyDescent="0.2"/>
    <row r="806" s="18" customFormat="1" ht="11.25" x14ac:dyDescent="0.2"/>
    <row r="807" s="18" customFormat="1" ht="11.25" x14ac:dyDescent="0.2"/>
    <row r="808" s="18" customFormat="1" ht="11.25" x14ac:dyDescent="0.2"/>
    <row r="809" s="18" customFormat="1" ht="11.25" x14ac:dyDescent="0.2"/>
    <row r="810" s="18" customFormat="1" ht="11.25" x14ac:dyDescent="0.2"/>
    <row r="811" s="18" customFormat="1" ht="11.25" x14ac:dyDescent="0.2"/>
    <row r="812" s="18" customFormat="1" ht="11.25" x14ac:dyDescent="0.2"/>
    <row r="813" s="18" customFormat="1" ht="11.25" x14ac:dyDescent="0.2"/>
    <row r="814" s="18" customFormat="1" ht="11.25" x14ac:dyDescent="0.2"/>
    <row r="815" s="18" customFormat="1" ht="11.25" x14ac:dyDescent="0.2"/>
    <row r="816" s="18" customFormat="1" ht="11.25" x14ac:dyDescent="0.2"/>
    <row r="817" s="18" customFormat="1" ht="11.25" x14ac:dyDescent="0.2"/>
    <row r="818" s="18" customFormat="1" ht="11.25" x14ac:dyDescent="0.2"/>
    <row r="819" s="18" customFormat="1" ht="11.25" x14ac:dyDescent="0.2"/>
    <row r="820" s="18" customFormat="1" ht="11.25" x14ac:dyDescent="0.2"/>
    <row r="821" s="18" customFormat="1" ht="11.25" x14ac:dyDescent="0.2"/>
    <row r="822" s="18" customFormat="1" ht="11.25" x14ac:dyDescent="0.2"/>
    <row r="823" s="18" customFormat="1" ht="11.25" x14ac:dyDescent="0.2"/>
    <row r="824" s="18" customFormat="1" ht="11.25" x14ac:dyDescent="0.2"/>
    <row r="825" s="18" customFormat="1" ht="11.25" x14ac:dyDescent="0.2"/>
    <row r="826" s="18" customFormat="1" ht="11.25" x14ac:dyDescent="0.2"/>
    <row r="827" s="18" customFormat="1" ht="11.25" x14ac:dyDescent="0.2"/>
    <row r="828" s="18" customFormat="1" ht="11.25" x14ac:dyDescent="0.2"/>
    <row r="829" s="18" customFormat="1" ht="11.25" x14ac:dyDescent="0.2"/>
    <row r="830" s="18" customFormat="1" ht="11.25" x14ac:dyDescent="0.2"/>
    <row r="831" s="18" customFormat="1" ht="11.25" x14ac:dyDescent="0.2"/>
    <row r="832" s="18" customFormat="1" ht="11.25" x14ac:dyDescent="0.2"/>
    <row r="833" s="18" customFormat="1" ht="11.25" x14ac:dyDescent="0.2"/>
    <row r="834" s="18" customFormat="1" ht="11.25" x14ac:dyDescent="0.2"/>
    <row r="835" s="18" customFormat="1" ht="11.25" x14ac:dyDescent="0.2"/>
    <row r="836" s="18" customFormat="1" ht="11.25" x14ac:dyDescent="0.2"/>
    <row r="837" s="18" customFormat="1" ht="11.25" x14ac:dyDescent="0.2"/>
    <row r="838" s="18" customFormat="1" ht="11.25" x14ac:dyDescent="0.2"/>
    <row r="839" s="18" customFormat="1" ht="11.25" x14ac:dyDescent="0.2"/>
    <row r="840" s="18" customFormat="1" ht="11.25" x14ac:dyDescent="0.2"/>
    <row r="841" s="18" customFormat="1" ht="11.25" x14ac:dyDescent="0.2"/>
    <row r="842" s="18" customFormat="1" ht="11.25" x14ac:dyDescent="0.2"/>
    <row r="843" s="18" customFormat="1" ht="11.25" x14ac:dyDescent="0.2"/>
    <row r="844" s="18" customFormat="1" ht="11.25" x14ac:dyDescent="0.2"/>
    <row r="845" s="18" customFormat="1" ht="11.25" x14ac:dyDescent="0.2"/>
    <row r="846" s="18" customFormat="1" ht="11.25" x14ac:dyDescent="0.2"/>
    <row r="847" s="18" customFormat="1" ht="11.25" x14ac:dyDescent="0.2"/>
    <row r="848" s="18" customFormat="1" ht="11.25" x14ac:dyDescent="0.2"/>
    <row r="849" s="18" customFormat="1" ht="11.25" x14ac:dyDescent="0.2"/>
    <row r="850" s="18" customFormat="1" ht="11.25" x14ac:dyDescent="0.2"/>
    <row r="851" s="18" customFormat="1" ht="11.25" x14ac:dyDescent="0.2"/>
    <row r="852" s="18" customFormat="1" ht="11.25" x14ac:dyDescent="0.2"/>
    <row r="853" s="18" customFormat="1" ht="11.25" x14ac:dyDescent="0.2"/>
    <row r="854" s="18" customFormat="1" ht="11.25" x14ac:dyDescent="0.2"/>
    <row r="855" s="18" customFormat="1" ht="11.25" x14ac:dyDescent="0.2"/>
    <row r="856" s="18" customFormat="1" ht="11.25" x14ac:dyDescent="0.2"/>
    <row r="857" s="18" customFormat="1" ht="11.25" x14ac:dyDescent="0.2"/>
    <row r="858" s="18" customFormat="1" ht="11.25" x14ac:dyDescent="0.2"/>
    <row r="859" s="18" customFormat="1" ht="11.25" x14ac:dyDescent="0.2"/>
    <row r="860" s="18" customFormat="1" ht="11.25" x14ac:dyDescent="0.2"/>
    <row r="861" s="18" customFormat="1" ht="11.25" x14ac:dyDescent="0.2"/>
    <row r="862" s="18" customFormat="1" ht="11.25" x14ac:dyDescent="0.2"/>
    <row r="863" s="18" customFormat="1" ht="11.25" x14ac:dyDescent="0.2"/>
    <row r="864" s="18" customFormat="1" ht="11.25" x14ac:dyDescent="0.2"/>
    <row r="865" s="18" customFormat="1" ht="11.25" x14ac:dyDescent="0.2"/>
    <row r="866" s="18" customFormat="1" ht="11.25" x14ac:dyDescent="0.2"/>
    <row r="867" s="18" customFormat="1" ht="11.25" x14ac:dyDescent="0.2"/>
    <row r="868" s="18" customFormat="1" ht="11.25" x14ac:dyDescent="0.2"/>
    <row r="869" s="18" customFormat="1" ht="11.25" x14ac:dyDescent="0.2"/>
    <row r="870" s="18" customFormat="1" ht="11.25" x14ac:dyDescent="0.2"/>
    <row r="871" s="18" customFormat="1" ht="11.25" x14ac:dyDescent="0.2"/>
    <row r="872" s="18" customFormat="1" ht="11.25" x14ac:dyDescent="0.2"/>
    <row r="873" s="18" customFormat="1" ht="11.25" x14ac:dyDescent="0.2"/>
    <row r="874" s="18" customFormat="1" ht="11.25" x14ac:dyDescent="0.2"/>
    <row r="875" s="18" customFormat="1" ht="11.25" x14ac:dyDescent="0.2"/>
    <row r="876" s="18" customFormat="1" ht="11.25" x14ac:dyDescent="0.2"/>
    <row r="877" s="18" customFormat="1" ht="11.25" x14ac:dyDescent="0.2"/>
    <row r="878" s="18" customFormat="1" ht="11.25" x14ac:dyDescent="0.2"/>
    <row r="879" s="18" customFormat="1" ht="11.25" x14ac:dyDescent="0.2"/>
    <row r="880" s="18" customFormat="1" ht="11.25" x14ac:dyDescent="0.2"/>
    <row r="881" s="18" customFormat="1" ht="11.25" x14ac:dyDescent="0.2"/>
    <row r="882" s="18" customFormat="1" ht="11.25" x14ac:dyDescent="0.2"/>
    <row r="883" s="18" customFormat="1" ht="11.25" x14ac:dyDescent="0.2"/>
    <row r="884" s="18" customFormat="1" ht="11.25" x14ac:dyDescent="0.2"/>
    <row r="885" s="18" customFormat="1" ht="11.25" x14ac:dyDescent="0.2"/>
    <row r="886" s="18" customFormat="1" ht="11.25" x14ac:dyDescent="0.2"/>
    <row r="887" s="18" customFormat="1" ht="11.25" x14ac:dyDescent="0.2"/>
    <row r="888" s="18" customFormat="1" ht="11.25" x14ac:dyDescent="0.2"/>
    <row r="889" s="18" customFormat="1" ht="11.25" x14ac:dyDescent="0.2"/>
    <row r="890" s="18" customFormat="1" ht="11.25" x14ac:dyDescent="0.2"/>
    <row r="891" s="18" customFormat="1" ht="11.25" x14ac:dyDescent="0.2"/>
    <row r="892" s="18" customFormat="1" ht="11.25" x14ac:dyDescent="0.2"/>
    <row r="893" s="18" customFormat="1" ht="11.25" x14ac:dyDescent="0.2"/>
    <row r="894" s="18" customFormat="1" ht="11.25" x14ac:dyDescent="0.2"/>
    <row r="895" s="18" customFormat="1" ht="11.25" x14ac:dyDescent="0.2"/>
    <row r="896" s="18" customFormat="1" ht="11.25" x14ac:dyDescent="0.2"/>
    <row r="897" s="18" customFormat="1" ht="11.25" x14ac:dyDescent="0.2"/>
    <row r="898" s="18" customFormat="1" ht="11.25" x14ac:dyDescent="0.2"/>
    <row r="899" s="18" customFormat="1" ht="11.25" x14ac:dyDescent="0.2"/>
    <row r="900" s="18" customFormat="1" ht="11.25" x14ac:dyDescent="0.2"/>
    <row r="901" s="18" customFormat="1" ht="11.25" x14ac:dyDescent="0.2"/>
    <row r="902" s="18" customFormat="1" ht="11.25" x14ac:dyDescent="0.2"/>
    <row r="903" s="18" customFormat="1" ht="11.25" x14ac:dyDescent="0.2"/>
    <row r="904" s="18" customFormat="1" ht="11.25" x14ac:dyDescent="0.2"/>
    <row r="905" s="18" customFormat="1" ht="11.25" x14ac:dyDescent="0.2"/>
    <row r="906" s="18" customFormat="1" ht="11.25" x14ac:dyDescent="0.2"/>
    <row r="907" s="18" customFormat="1" ht="11.25" x14ac:dyDescent="0.2"/>
    <row r="908" s="18" customFormat="1" ht="11.25" x14ac:dyDescent="0.2"/>
    <row r="909" s="18" customFormat="1" ht="11.25" x14ac:dyDescent="0.2"/>
    <row r="910" s="18" customFormat="1" ht="11.25" x14ac:dyDescent="0.2"/>
    <row r="911" s="18" customFormat="1" ht="11.25" x14ac:dyDescent="0.2"/>
    <row r="912" s="18" customFormat="1" ht="11.25" x14ac:dyDescent="0.2"/>
    <row r="913" s="18" customFormat="1" ht="11.25" x14ac:dyDescent="0.2"/>
    <row r="914" s="18" customFormat="1" ht="11.25" x14ac:dyDescent="0.2"/>
    <row r="915" s="18" customFormat="1" ht="11.25" x14ac:dyDescent="0.2"/>
    <row r="916" s="18" customFormat="1" ht="11.25" x14ac:dyDescent="0.2"/>
    <row r="917" s="18" customFormat="1" ht="11.25" x14ac:dyDescent="0.2"/>
    <row r="918" s="18" customFormat="1" ht="11.25" x14ac:dyDescent="0.2"/>
    <row r="919" s="18" customFormat="1" ht="11.25" x14ac:dyDescent="0.2"/>
    <row r="920" s="18" customFormat="1" ht="11.25" x14ac:dyDescent="0.2"/>
    <row r="921" s="18" customFormat="1" ht="11.25" x14ac:dyDescent="0.2"/>
    <row r="922" s="18" customFormat="1" ht="11.25" x14ac:dyDescent="0.2"/>
    <row r="923" s="18" customFormat="1" ht="11.25" x14ac:dyDescent="0.2"/>
    <row r="924" s="18" customFormat="1" ht="11.25" x14ac:dyDescent="0.2"/>
    <row r="925" s="18" customFormat="1" ht="11.25" x14ac:dyDescent="0.2"/>
    <row r="926" s="18" customFormat="1" ht="11.25" x14ac:dyDescent="0.2"/>
    <row r="927" s="18" customFormat="1" ht="11.25" x14ac:dyDescent="0.2"/>
    <row r="928" s="18" customFormat="1" ht="11.25" x14ac:dyDescent="0.2"/>
    <row r="929" s="18" customFormat="1" ht="11.25" x14ac:dyDescent="0.2"/>
    <row r="930" s="18" customFormat="1" ht="11.25" x14ac:dyDescent="0.2"/>
    <row r="931" s="18" customFormat="1" ht="11.25" x14ac:dyDescent="0.2"/>
    <row r="932" s="18" customFormat="1" ht="11.25" x14ac:dyDescent="0.2"/>
    <row r="933" s="18" customFormat="1" ht="11.25" x14ac:dyDescent="0.2"/>
    <row r="934" s="18" customFormat="1" ht="11.25" x14ac:dyDescent="0.2"/>
    <row r="935" s="18" customFormat="1" ht="11.25" x14ac:dyDescent="0.2"/>
    <row r="936" s="18" customFormat="1" ht="11.25" x14ac:dyDescent="0.2"/>
    <row r="937" s="18" customFormat="1" ht="11.25" x14ac:dyDescent="0.2"/>
    <row r="938" s="18" customFormat="1" ht="11.25" x14ac:dyDescent="0.2"/>
    <row r="939" s="18" customFormat="1" ht="11.25" x14ac:dyDescent="0.2"/>
    <row r="940" s="18" customFormat="1" ht="11.25" x14ac:dyDescent="0.2"/>
    <row r="941" s="18" customFormat="1" ht="11.25" x14ac:dyDescent="0.2"/>
    <row r="942" s="18" customFormat="1" ht="11.25" x14ac:dyDescent="0.2"/>
    <row r="943" s="18" customFormat="1" ht="11.25" x14ac:dyDescent="0.2"/>
    <row r="944" s="18" customFormat="1" ht="11.25" x14ac:dyDescent="0.2"/>
    <row r="945" s="18" customFormat="1" ht="11.25" x14ac:dyDescent="0.2"/>
    <row r="946" s="18" customFormat="1" ht="11.25" x14ac:dyDescent="0.2"/>
    <row r="947" s="18" customFormat="1" ht="11.25" x14ac:dyDescent="0.2"/>
    <row r="948" s="18" customFormat="1" ht="11.25" x14ac:dyDescent="0.2"/>
    <row r="949" s="18" customFormat="1" ht="11.25" x14ac:dyDescent="0.2"/>
    <row r="950" s="18" customFormat="1" ht="11.25" x14ac:dyDescent="0.2"/>
    <row r="951" s="18" customFormat="1" ht="11.25" x14ac:dyDescent="0.2"/>
    <row r="952" s="18" customFormat="1" ht="11.25" x14ac:dyDescent="0.2"/>
    <row r="953" s="18" customFormat="1" ht="11.25" x14ac:dyDescent="0.2"/>
    <row r="954" s="18" customFormat="1" ht="11.25" x14ac:dyDescent="0.2"/>
    <row r="955" s="18" customFormat="1" ht="11.25" x14ac:dyDescent="0.2"/>
    <row r="956" s="18" customFormat="1" ht="11.25" x14ac:dyDescent="0.2"/>
    <row r="957" s="18" customFormat="1" ht="11.25" x14ac:dyDescent="0.2"/>
    <row r="958" s="18" customFormat="1" ht="11.25" x14ac:dyDescent="0.2"/>
    <row r="959" s="18" customFormat="1" ht="11.25" x14ac:dyDescent="0.2"/>
    <row r="960" s="18" customFormat="1" ht="11.25" x14ac:dyDescent="0.2"/>
    <row r="961" s="18" customFormat="1" ht="11.25" x14ac:dyDescent="0.2"/>
    <row r="962" s="18" customFormat="1" ht="11.25" x14ac:dyDescent="0.2"/>
    <row r="963" s="18" customFormat="1" ht="11.25" x14ac:dyDescent="0.2"/>
    <row r="964" s="18" customFormat="1" ht="11.25" x14ac:dyDescent="0.2"/>
    <row r="965" s="18" customFormat="1" ht="11.25" x14ac:dyDescent="0.2"/>
    <row r="966" s="18" customFormat="1" ht="11.25" x14ac:dyDescent="0.2"/>
    <row r="967" s="18" customFormat="1" ht="11.25" x14ac:dyDescent="0.2"/>
    <row r="968" s="18" customFormat="1" ht="11.25" x14ac:dyDescent="0.2"/>
    <row r="969" s="18" customFormat="1" ht="11.25" x14ac:dyDescent="0.2"/>
    <row r="970" s="18" customFormat="1" ht="11.25" x14ac:dyDescent="0.2"/>
    <row r="971" s="18" customFormat="1" ht="11.25" x14ac:dyDescent="0.2"/>
    <row r="972" s="18" customFormat="1" ht="11.25" x14ac:dyDescent="0.2"/>
    <row r="973" s="18" customFormat="1" ht="11.25" x14ac:dyDescent="0.2"/>
    <row r="974" s="18" customFormat="1" ht="11.25" x14ac:dyDescent="0.2"/>
    <row r="975" s="18" customFormat="1" ht="11.25" x14ac:dyDescent="0.2"/>
    <row r="976" s="18" customFormat="1" ht="11.25" x14ac:dyDescent="0.2"/>
    <row r="977" s="18" customFormat="1" ht="11.25" x14ac:dyDescent="0.2"/>
    <row r="978" s="18" customFormat="1" ht="11.25" x14ac:dyDescent="0.2"/>
    <row r="979" s="18" customFormat="1" ht="11.25" x14ac:dyDescent="0.2"/>
    <row r="980" s="18" customFormat="1" ht="11.25" x14ac:dyDescent="0.2"/>
    <row r="981" s="18" customFormat="1" ht="11.25" x14ac:dyDescent="0.2"/>
    <row r="982" s="18" customFormat="1" ht="11.25" x14ac:dyDescent="0.2"/>
    <row r="983" s="18" customFormat="1" ht="11.25" x14ac:dyDescent="0.2"/>
    <row r="984" s="18" customFormat="1" ht="11.25" x14ac:dyDescent="0.2"/>
    <row r="985" s="18" customFormat="1" ht="11.25" x14ac:dyDescent="0.2"/>
    <row r="986" s="18" customFormat="1" ht="11.25" x14ac:dyDescent="0.2"/>
    <row r="987" s="18" customFormat="1" ht="11.25" x14ac:dyDescent="0.2"/>
    <row r="988" s="18" customFormat="1" ht="11.25" x14ac:dyDescent="0.2"/>
    <row r="989" s="18" customFormat="1" ht="11.25" x14ac:dyDescent="0.2"/>
    <row r="990" s="18" customFormat="1" ht="11.25" x14ac:dyDescent="0.2"/>
    <row r="991" s="18" customFormat="1" ht="11.25" x14ac:dyDescent="0.2"/>
    <row r="992" s="18" customFormat="1" ht="11.25" x14ac:dyDescent="0.2"/>
    <row r="993" s="18" customFormat="1" ht="11.25" x14ac:dyDescent="0.2"/>
    <row r="994" s="18" customFormat="1" ht="11.25" x14ac:dyDescent="0.2"/>
    <row r="995" s="18" customFormat="1" ht="11.25" x14ac:dyDescent="0.2"/>
    <row r="996" s="18" customFormat="1" ht="11.25" x14ac:dyDescent="0.2"/>
    <row r="997" s="18" customFormat="1" ht="11.25" x14ac:dyDescent="0.2"/>
    <row r="998" s="18" customFormat="1" ht="11.25" x14ac:dyDescent="0.2"/>
    <row r="999" s="18" customFormat="1" ht="11.25" x14ac:dyDescent="0.2"/>
    <row r="1000" s="18" customFormat="1" ht="11.25" x14ac:dyDescent="0.2"/>
    <row r="1001" s="18" customFormat="1" ht="11.25" x14ac:dyDescent="0.2"/>
    <row r="1002" s="18" customFormat="1" ht="11.25" x14ac:dyDescent="0.2"/>
    <row r="1003" s="18" customFormat="1" ht="11.25" x14ac:dyDescent="0.2"/>
    <row r="1004" s="18" customFormat="1" ht="11.25" x14ac:dyDescent="0.2"/>
    <row r="1005" s="18" customFormat="1" ht="11.25" x14ac:dyDescent="0.2"/>
    <row r="1006" s="18" customFormat="1" ht="11.25" x14ac:dyDescent="0.2"/>
    <row r="1007" s="18" customFormat="1" ht="11.25" x14ac:dyDescent="0.2"/>
    <row r="1008" s="18" customFormat="1" ht="11.25" x14ac:dyDescent="0.2"/>
    <row r="1009" s="18" customFormat="1" ht="11.25" x14ac:dyDescent="0.2"/>
    <row r="1010" s="18" customFormat="1" ht="11.25" x14ac:dyDescent="0.2"/>
    <row r="1011" s="18" customFormat="1" ht="11.25" x14ac:dyDescent="0.2"/>
    <row r="1012" s="18" customFormat="1" ht="11.25" x14ac:dyDescent="0.2"/>
    <row r="1013" s="18" customFormat="1" ht="11.25" x14ac:dyDescent="0.2"/>
    <row r="1014" s="18" customFormat="1" ht="11.25" x14ac:dyDescent="0.2"/>
    <row r="1015" s="18" customFormat="1" ht="11.25" x14ac:dyDescent="0.2"/>
    <row r="1016" s="18" customFormat="1" ht="11.25" x14ac:dyDescent="0.2"/>
    <row r="1017" s="18" customFormat="1" ht="11.25" x14ac:dyDescent="0.2"/>
    <row r="1018" s="18" customFormat="1" ht="11.25" x14ac:dyDescent="0.2"/>
    <row r="1019" s="18" customFormat="1" ht="11.25" x14ac:dyDescent="0.2"/>
    <row r="1020" s="18" customFormat="1" ht="11.25" x14ac:dyDescent="0.2"/>
    <row r="1021" s="18" customFormat="1" ht="11.25" x14ac:dyDescent="0.2"/>
    <row r="1022" s="18" customFormat="1" ht="11.25" x14ac:dyDescent="0.2"/>
    <row r="1023" s="18" customFormat="1" ht="11.25" x14ac:dyDescent="0.2"/>
    <row r="1024" s="18" customFormat="1" ht="11.25" x14ac:dyDescent="0.2"/>
    <row r="1025" s="18" customFormat="1" ht="11.25" x14ac:dyDescent="0.2"/>
    <row r="1026" s="18" customFormat="1" ht="11.25" x14ac:dyDescent="0.2"/>
    <row r="1027" s="18" customFormat="1" ht="11.25" x14ac:dyDescent="0.2"/>
    <row r="1028" s="18" customFormat="1" ht="11.25" x14ac:dyDescent="0.2"/>
    <row r="1029" s="18" customFormat="1" ht="11.25" x14ac:dyDescent="0.2"/>
    <row r="1030" s="18" customFormat="1" ht="11.25" x14ac:dyDescent="0.2"/>
    <row r="1031" s="18" customFormat="1" ht="11.25" x14ac:dyDescent="0.2"/>
    <row r="1032" s="18" customFormat="1" ht="11.25" x14ac:dyDescent="0.2"/>
    <row r="1033" s="18" customFormat="1" ht="11.25" x14ac:dyDescent="0.2"/>
    <row r="1034" s="18" customFormat="1" ht="11.25" x14ac:dyDescent="0.2"/>
    <row r="1035" s="18" customFormat="1" ht="11.25" x14ac:dyDescent="0.2"/>
    <row r="1036" s="18" customFormat="1" ht="11.25" x14ac:dyDescent="0.2"/>
    <row r="1037" s="18" customFormat="1" ht="11.25" x14ac:dyDescent="0.2"/>
    <row r="1038" s="18" customFormat="1" ht="11.25" x14ac:dyDescent="0.2"/>
    <row r="1039" s="18" customFormat="1" ht="11.25" x14ac:dyDescent="0.2"/>
    <row r="1040" s="18" customFormat="1" ht="11.25" x14ac:dyDescent="0.2"/>
    <row r="1041" s="18" customFormat="1" ht="11.25" x14ac:dyDescent="0.2"/>
    <row r="1042" s="18" customFormat="1" ht="11.25" x14ac:dyDescent="0.2"/>
    <row r="1043" s="18" customFormat="1" ht="11.25" x14ac:dyDescent="0.2"/>
    <row r="1044" s="18" customFormat="1" ht="11.25" x14ac:dyDescent="0.2"/>
    <row r="1045" s="18" customFormat="1" ht="11.25" x14ac:dyDescent="0.2"/>
    <row r="1046" s="18" customFormat="1" ht="11.25" x14ac:dyDescent="0.2"/>
    <row r="1047" s="18" customFormat="1" ht="11.25" x14ac:dyDescent="0.2"/>
    <row r="1048" s="18" customFormat="1" ht="11.25" x14ac:dyDescent="0.2"/>
    <row r="1049" s="18" customFormat="1" ht="11.25" x14ac:dyDescent="0.2"/>
    <row r="1050" s="18" customFormat="1" ht="11.25" x14ac:dyDescent="0.2"/>
    <row r="1051" s="18" customFormat="1" ht="11.25" x14ac:dyDescent="0.2"/>
    <row r="1052" s="18" customFormat="1" ht="11.25" x14ac:dyDescent="0.2"/>
    <row r="1053" s="18" customFormat="1" ht="11.25" x14ac:dyDescent="0.2"/>
    <row r="1054" s="18" customFormat="1" ht="11.25" x14ac:dyDescent="0.2"/>
    <row r="1055" s="18" customFormat="1" ht="11.25" x14ac:dyDescent="0.2"/>
    <row r="1056" s="18" customFormat="1" ht="11.25" x14ac:dyDescent="0.2"/>
    <row r="1057" s="18" customFormat="1" ht="11.25" x14ac:dyDescent="0.2"/>
    <row r="1058" s="18" customFormat="1" ht="11.25" x14ac:dyDescent="0.2"/>
    <row r="1059" s="18" customFormat="1" ht="11.25" x14ac:dyDescent="0.2"/>
    <row r="1060" s="18" customFormat="1" ht="11.25" x14ac:dyDescent="0.2"/>
    <row r="1061" s="18" customFormat="1" ht="11.25" x14ac:dyDescent="0.2"/>
    <row r="1062" s="18" customFormat="1" ht="11.25" x14ac:dyDescent="0.2"/>
    <row r="1063" s="18" customFormat="1" ht="11.25" x14ac:dyDescent="0.2"/>
    <row r="1064" s="18" customFormat="1" ht="11.25" x14ac:dyDescent="0.2"/>
    <row r="1065" s="18" customFormat="1" ht="11.25" x14ac:dyDescent="0.2"/>
    <row r="1066" s="18" customFormat="1" ht="11.25" x14ac:dyDescent="0.2"/>
    <row r="1067" s="18" customFormat="1" ht="11.25" x14ac:dyDescent="0.2"/>
    <row r="1068" s="18" customFormat="1" ht="11.25" x14ac:dyDescent="0.2"/>
    <row r="1069" s="18" customFormat="1" ht="11.25" x14ac:dyDescent="0.2"/>
    <row r="1070" s="18" customFormat="1" ht="11.25" x14ac:dyDescent="0.2"/>
    <row r="1071" s="18" customFormat="1" ht="11.25" x14ac:dyDescent="0.2"/>
    <row r="1072" s="18" customFormat="1" ht="11.25" x14ac:dyDescent="0.2"/>
    <row r="1073" s="18" customFormat="1" ht="11.25" x14ac:dyDescent="0.2"/>
    <row r="1074" s="18" customFormat="1" ht="11.25" x14ac:dyDescent="0.2"/>
    <row r="1075" s="18" customFormat="1" ht="11.25" x14ac:dyDescent="0.2"/>
    <row r="1076" s="18" customFormat="1" ht="11.25" x14ac:dyDescent="0.2"/>
    <row r="1077" s="18" customFormat="1" ht="11.25" x14ac:dyDescent="0.2"/>
    <row r="1078" s="18" customFormat="1" ht="11.25" x14ac:dyDescent="0.2"/>
    <row r="1079" s="18" customFormat="1" ht="11.25" x14ac:dyDescent="0.2"/>
    <row r="1080" s="18" customFormat="1" ht="11.25" x14ac:dyDescent="0.2"/>
    <row r="1081" s="18" customFormat="1" ht="11.25" x14ac:dyDescent="0.2"/>
    <row r="1082" s="18" customFormat="1" ht="11.25" x14ac:dyDescent="0.2"/>
    <row r="1083" s="18" customFormat="1" ht="11.25" x14ac:dyDescent="0.2"/>
    <row r="1084" s="18" customFormat="1" ht="11.25" x14ac:dyDescent="0.2"/>
    <row r="1085" s="18" customFormat="1" ht="11.25" x14ac:dyDescent="0.2"/>
    <row r="1086" s="18" customFormat="1" ht="11.25" x14ac:dyDescent="0.2"/>
    <row r="1087" s="18" customFormat="1" ht="11.25" x14ac:dyDescent="0.2"/>
    <row r="1088" s="18" customFormat="1" ht="11.25" x14ac:dyDescent="0.2"/>
    <row r="1089" s="18" customFormat="1" ht="11.25" x14ac:dyDescent="0.2"/>
    <row r="1090" s="18" customFormat="1" ht="11.25" x14ac:dyDescent="0.2"/>
    <row r="1091" s="18" customFormat="1" ht="11.25" x14ac:dyDescent="0.2"/>
    <row r="1092" s="18" customFormat="1" ht="11.25" x14ac:dyDescent="0.2"/>
    <row r="1093" s="18" customFormat="1" ht="11.25" x14ac:dyDescent="0.2"/>
    <row r="1094" s="18" customFormat="1" ht="11.25" x14ac:dyDescent="0.2"/>
    <row r="1095" s="18" customFormat="1" ht="11.25" x14ac:dyDescent="0.2"/>
    <row r="1096" s="18" customFormat="1" ht="11.25" x14ac:dyDescent="0.2"/>
    <row r="1097" s="18" customFormat="1" ht="11.25" x14ac:dyDescent="0.2"/>
    <row r="1098" s="18" customFormat="1" ht="11.25" x14ac:dyDescent="0.2"/>
    <row r="1099" s="18" customFormat="1" ht="11.25" x14ac:dyDescent="0.2"/>
    <row r="1100" s="18" customFormat="1" ht="11.25" x14ac:dyDescent="0.2"/>
    <row r="1101" s="18" customFormat="1" ht="11.25" x14ac:dyDescent="0.2"/>
    <row r="1102" s="18" customFormat="1" ht="11.25" x14ac:dyDescent="0.2"/>
    <row r="1103" s="18" customFormat="1" ht="11.25" x14ac:dyDescent="0.2"/>
    <row r="1104" s="18" customFormat="1" ht="11.25" x14ac:dyDescent="0.2"/>
    <row r="1105" s="18" customFormat="1" ht="11.25" x14ac:dyDescent="0.2"/>
    <row r="1106" s="18" customFormat="1" ht="11.25" x14ac:dyDescent="0.2"/>
    <row r="1107" s="18" customFormat="1" ht="11.25" x14ac:dyDescent="0.2"/>
    <row r="1108" s="18" customFormat="1" ht="11.25" x14ac:dyDescent="0.2"/>
    <row r="1109" s="18" customFormat="1" ht="11.25" x14ac:dyDescent="0.2"/>
    <row r="1110" s="18" customFormat="1" ht="11.25" x14ac:dyDescent="0.2"/>
    <row r="1111" s="18" customFormat="1" ht="11.25" x14ac:dyDescent="0.2"/>
    <row r="1112" s="18" customFormat="1" ht="11.25" x14ac:dyDescent="0.2"/>
    <row r="1113" s="18" customFormat="1" ht="11.25" x14ac:dyDescent="0.2"/>
    <row r="1114" s="18" customFormat="1" ht="11.25" x14ac:dyDescent="0.2"/>
    <row r="1115" s="18" customFormat="1" ht="11.25" x14ac:dyDescent="0.2"/>
    <row r="1116" s="18" customFormat="1" ht="11.25" x14ac:dyDescent="0.2"/>
    <row r="1117" s="18" customFormat="1" ht="11.25" x14ac:dyDescent="0.2"/>
    <row r="1118" s="18" customFormat="1" ht="11.25" x14ac:dyDescent="0.2"/>
    <row r="1119" s="18" customFormat="1" ht="11.25" x14ac:dyDescent="0.2"/>
    <row r="1120" s="18" customFormat="1" ht="11.25" x14ac:dyDescent="0.2"/>
    <row r="1121" s="18" customFormat="1" ht="11.25" x14ac:dyDescent="0.2"/>
    <row r="1122" s="18" customFormat="1" ht="11.25" x14ac:dyDescent="0.2"/>
    <row r="1123" s="18" customFormat="1" ht="11.25" x14ac:dyDescent="0.2"/>
    <row r="1124" s="18" customFormat="1" ht="11.25" x14ac:dyDescent="0.2"/>
    <row r="1125" s="18" customFormat="1" ht="11.25" x14ac:dyDescent="0.2"/>
    <row r="1126" s="18" customFormat="1" ht="11.25" x14ac:dyDescent="0.2"/>
    <row r="1127" s="18" customFormat="1" ht="11.25" x14ac:dyDescent="0.2"/>
    <row r="1128" s="18" customFormat="1" ht="11.25" x14ac:dyDescent="0.2"/>
    <row r="1129" s="18" customFormat="1" ht="11.25" x14ac:dyDescent="0.2"/>
    <row r="1130" s="18" customFormat="1" ht="11.25" x14ac:dyDescent="0.2"/>
    <row r="1131" s="18" customFormat="1" ht="11.25" x14ac:dyDescent="0.2"/>
    <row r="1132" s="18" customFormat="1" ht="11.25" x14ac:dyDescent="0.2"/>
    <row r="1133" s="18" customFormat="1" ht="11.25" x14ac:dyDescent="0.2"/>
    <row r="1134" s="18" customFormat="1" ht="11.25" x14ac:dyDescent="0.2"/>
    <row r="1135" s="18" customFormat="1" ht="11.25" x14ac:dyDescent="0.2"/>
    <row r="1136" s="18" customFormat="1" ht="11.25" x14ac:dyDescent="0.2"/>
    <row r="1137" s="18" customFormat="1" ht="11.25" x14ac:dyDescent="0.2"/>
    <row r="1138" s="18" customFormat="1" ht="11.25" x14ac:dyDescent="0.2"/>
    <row r="1139" s="18" customFormat="1" ht="11.25" x14ac:dyDescent="0.2"/>
    <row r="1140" s="18" customFormat="1" ht="11.25" x14ac:dyDescent="0.2"/>
    <row r="1141" s="18" customFormat="1" ht="11.25" x14ac:dyDescent="0.2"/>
    <row r="1142" s="18" customFormat="1" ht="11.25" x14ac:dyDescent="0.2"/>
    <row r="1143" s="18" customFormat="1" ht="11.25" x14ac:dyDescent="0.2"/>
    <row r="1144" s="18" customFormat="1" ht="11.25" x14ac:dyDescent="0.2"/>
    <row r="1145" s="18" customFormat="1" ht="11.25" x14ac:dyDescent="0.2"/>
    <row r="1146" s="18" customFormat="1" ht="11.25" x14ac:dyDescent="0.2"/>
    <row r="1147" s="18" customFormat="1" ht="11.25" x14ac:dyDescent="0.2"/>
    <row r="1148" s="18" customFormat="1" ht="11.25" x14ac:dyDescent="0.2"/>
    <row r="1149" s="18" customFormat="1" ht="11.25" x14ac:dyDescent="0.2"/>
    <row r="1150" s="18" customFormat="1" ht="11.25" x14ac:dyDescent="0.2"/>
    <row r="1151" s="18" customFormat="1" ht="11.25" x14ac:dyDescent="0.2"/>
    <row r="1152" s="18" customFormat="1" ht="11.25" x14ac:dyDescent="0.2"/>
    <row r="1153" s="18" customFormat="1" ht="11.25" x14ac:dyDescent="0.2"/>
    <row r="1154" s="18" customFormat="1" ht="11.25" x14ac:dyDescent="0.2"/>
    <row r="1155" s="18" customFormat="1" ht="11.25" x14ac:dyDescent="0.2"/>
    <row r="1156" s="18" customFormat="1" ht="11.25" x14ac:dyDescent="0.2"/>
    <row r="1157" s="18" customFormat="1" ht="11.25" x14ac:dyDescent="0.2"/>
    <row r="1158" s="18" customFormat="1" ht="11.25" x14ac:dyDescent="0.2"/>
    <row r="1159" s="18" customFormat="1" ht="11.25" x14ac:dyDescent="0.2"/>
    <row r="1160" s="18" customFormat="1" ht="11.25" x14ac:dyDescent="0.2"/>
    <row r="1161" s="18" customFormat="1" ht="11.25" x14ac:dyDescent="0.2"/>
    <row r="1162" s="18" customFormat="1" ht="11.25" x14ac:dyDescent="0.2"/>
    <row r="1163" s="18" customFormat="1" ht="11.25" x14ac:dyDescent="0.2"/>
    <row r="1164" s="18" customFormat="1" ht="11.25" x14ac:dyDescent="0.2"/>
    <row r="1165" s="18" customFormat="1" ht="11.25" x14ac:dyDescent="0.2"/>
    <row r="1166" s="18" customFormat="1" ht="11.25" x14ac:dyDescent="0.2"/>
    <row r="1167" s="18" customFormat="1" ht="11.25" x14ac:dyDescent="0.2"/>
    <row r="1168" s="18" customFormat="1" ht="11.25" x14ac:dyDescent="0.2"/>
    <row r="1169" s="18" customFormat="1" ht="11.25" x14ac:dyDescent="0.2"/>
    <row r="1170" s="18" customFormat="1" ht="11.25" x14ac:dyDescent="0.2"/>
    <row r="1171" s="18" customFormat="1" ht="11.25" x14ac:dyDescent="0.2"/>
    <row r="1172" s="18" customFormat="1" ht="11.25" x14ac:dyDescent="0.2"/>
    <row r="1173" s="18" customFormat="1" ht="11.25" x14ac:dyDescent="0.2"/>
    <row r="1174" s="18" customFormat="1" ht="11.25" x14ac:dyDescent="0.2"/>
    <row r="1175" s="18" customFormat="1" ht="11.25" x14ac:dyDescent="0.2"/>
    <row r="1176" s="18" customFormat="1" ht="11.25" x14ac:dyDescent="0.2"/>
    <row r="1177" s="18" customFormat="1" ht="11.25" x14ac:dyDescent="0.2"/>
    <row r="1178" s="18" customFormat="1" ht="11.25" x14ac:dyDescent="0.2"/>
    <row r="1179" s="18" customFormat="1" ht="11.25" x14ac:dyDescent="0.2"/>
    <row r="1180" s="18" customFormat="1" ht="11.25" x14ac:dyDescent="0.2"/>
    <row r="1181" s="18" customFormat="1" ht="11.25" x14ac:dyDescent="0.2"/>
    <row r="1182" s="18" customFormat="1" ht="11.25" x14ac:dyDescent="0.2"/>
    <row r="1183" s="18" customFormat="1" ht="11.25" x14ac:dyDescent="0.2"/>
    <row r="1184" s="18" customFormat="1" ht="11.25" x14ac:dyDescent="0.2"/>
    <row r="1185" s="18" customFormat="1" ht="11.25" x14ac:dyDescent="0.2"/>
    <row r="1186" s="18" customFormat="1" ht="11.25" x14ac:dyDescent="0.2"/>
    <row r="1187" s="18" customFormat="1" ht="11.25" x14ac:dyDescent="0.2"/>
    <row r="1188" s="18" customFormat="1" ht="11.25" x14ac:dyDescent="0.2"/>
    <row r="1189" s="18" customFormat="1" ht="11.25" x14ac:dyDescent="0.2"/>
    <row r="1190" s="18" customFormat="1" ht="11.25" x14ac:dyDescent="0.2"/>
    <row r="1191" s="18" customFormat="1" ht="11.25" x14ac:dyDescent="0.2"/>
    <row r="1192" s="18" customFormat="1" ht="11.25" x14ac:dyDescent="0.2"/>
    <row r="1193" s="18" customFormat="1" ht="11.25" x14ac:dyDescent="0.2"/>
    <row r="1194" s="18" customFormat="1" ht="11.25" x14ac:dyDescent="0.2"/>
    <row r="1195" s="18" customFormat="1" ht="11.25" x14ac:dyDescent="0.2"/>
    <row r="1196" s="18" customFormat="1" ht="11.25" x14ac:dyDescent="0.2"/>
    <row r="1197" s="18" customFormat="1" ht="11.25" x14ac:dyDescent="0.2"/>
    <row r="1198" s="18" customFormat="1" ht="11.25" x14ac:dyDescent="0.2"/>
    <row r="1199" s="18" customFormat="1" ht="11.25" x14ac:dyDescent="0.2"/>
    <row r="1200" s="18" customFormat="1" ht="11.25" x14ac:dyDescent="0.2"/>
    <row r="1201" s="18" customFormat="1" ht="11.25" x14ac:dyDescent="0.2"/>
    <row r="1202" s="18" customFormat="1" ht="11.25" x14ac:dyDescent="0.2"/>
    <row r="1203" s="18" customFormat="1" ht="11.25" x14ac:dyDescent="0.2"/>
    <row r="1204" s="18" customFormat="1" ht="11.25" x14ac:dyDescent="0.2"/>
    <row r="1205" s="18" customFormat="1" ht="11.25" x14ac:dyDescent="0.2"/>
    <row r="1206" s="18" customFormat="1" ht="11.25" x14ac:dyDescent="0.2"/>
    <row r="1207" s="18" customFormat="1" ht="11.25" x14ac:dyDescent="0.2"/>
    <row r="1208" s="18" customFormat="1" ht="11.25" x14ac:dyDescent="0.2"/>
    <row r="1209" s="18" customFormat="1" ht="11.25" x14ac:dyDescent="0.2"/>
    <row r="1210" s="18" customFormat="1" ht="11.25" x14ac:dyDescent="0.2"/>
    <row r="1211" s="18" customFormat="1" ht="11.25" x14ac:dyDescent="0.2"/>
    <row r="1212" s="18" customFormat="1" ht="11.25" x14ac:dyDescent="0.2"/>
    <row r="1213" s="18" customFormat="1" ht="11.25" x14ac:dyDescent="0.2"/>
    <row r="1214" s="18" customFormat="1" ht="11.25" x14ac:dyDescent="0.2"/>
    <row r="1215" s="18" customFormat="1" ht="11.25" x14ac:dyDescent="0.2"/>
    <row r="1216" s="18" customFormat="1" ht="11.25" x14ac:dyDescent="0.2"/>
    <row r="1217" s="18" customFormat="1" ht="11.25" x14ac:dyDescent="0.2"/>
    <row r="1218" s="18" customFormat="1" ht="11.25" x14ac:dyDescent="0.2"/>
    <row r="1219" s="18" customFormat="1" ht="11.25" x14ac:dyDescent="0.2"/>
    <row r="1220" s="18" customFormat="1" ht="11.25" x14ac:dyDescent="0.2"/>
    <row r="1221" s="18" customFormat="1" ht="11.25" x14ac:dyDescent="0.2"/>
    <row r="1222" s="18" customFormat="1" ht="11.25" x14ac:dyDescent="0.2"/>
    <row r="1223" s="18" customFormat="1" ht="11.25" x14ac:dyDescent="0.2"/>
    <row r="1224" s="18" customFormat="1" ht="11.25" x14ac:dyDescent="0.2"/>
    <row r="1225" s="18" customFormat="1" ht="11.25" x14ac:dyDescent="0.2"/>
    <row r="1226" s="18" customFormat="1" ht="11.25" x14ac:dyDescent="0.2"/>
    <row r="1227" s="18" customFormat="1" ht="11.25" x14ac:dyDescent="0.2"/>
    <row r="1228" s="18" customFormat="1" ht="11.25" x14ac:dyDescent="0.2"/>
    <row r="1229" s="18" customFormat="1" ht="11.25" x14ac:dyDescent="0.2"/>
    <row r="1230" s="18" customFormat="1" ht="11.25" x14ac:dyDescent="0.2"/>
    <row r="1231" s="18" customFormat="1" ht="11.25" x14ac:dyDescent="0.2"/>
    <row r="1232" s="18" customFormat="1" ht="11.25" x14ac:dyDescent="0.2"/>
    <row r="1233" s="18" customFormat="1" ht="11.25" x14ac:dyDescent="0.2"/>
    <row r="1234" s="18" customFormat="1" ht="11.25" x14ac:dyDescent="0.2"/>
    <row r="1235" s="18" customFormat="1" ht="11.25" x14ac:dyDescent="0.2"/>
    <row r="1236" s="18" customFormat="1" ht="11.25" x14ac:dyDescent="0.2"/>
    <row r="1237" s="18" customFormat="1" ht="11.25" x14ac:dyDescent="0.2"/>
    <row r="1238" s="18" customFormat="1" ht="11.25" x14ac:dyDescent="0.2"/>
    <row r="1239" s="18" customFormat="1" ht="11.25" x14ac:dyDescent="0.2"/>
    <row r="1240" s="18" customFormat="1" ht="11.25" x14ac:dyDescent="0.2"/>
    <row r="1241" s="18" customFormat="1" ht="11.25" x14ac:dyDescent="0.2"/>
    <row r="1242" s="18" customFormat="1" ht="11.25" x14ac:dyDescent="0.2"/>
    <row r="1243" s="18" customFormat="1" ht="11.25" x14ac:dyDescent="0.2"/>
    <row r="1244" s="18" customFormat="1" ht="11.25" x14ac:dyDescent="0.2"/>
    <row r="1245" s="18" customFormat="1" ht="11.25" x14ac:dyDescent="0.2"/>
    <row r="1246" s="18" customFormat="1" ht="11.25" x14ac:dyDescent="0.2"/>
    <row r="1247" s="18" customFormat="1" ht="11.25" x14ac:dyDescent="0.2"/>
    <row r="1248" s="18" customFormat="1" ht="11.25" x14ac:dyDescent="0.2"/>
    <row r="1249" s="18" customFormat="1" ht="11.25" x14ac:dyDescent="0.2"/>
    <row r="1250" s="18" customFormat="1" ht="11.25" x14ac:dyDescent="0.2"/>
    <row r="1251" s="18" customFormat="1" ht="11.25" x14ac:dyDescent="0.2"/>
    <row r="1252" s="18" customFormat="1" ht="11.25" x14ac:dyDescent="0.2"/>
    <row r="1253" s="18" customFormat="1" ht="11.25" x14ac:dyDescent="0.2"/>
    <row r="1254" s="18" customFormat="1" ht="11.25" x14ac:dyDescent="0.2"/>
    <row r="1255" s="18" customFormat="1" ht="11.25" x14ac:dyDescent="0.2"/>
    <row r="1256" s="18" customFormat="1" ht="11.25" x14ac:dyDescent="0.2"/>
    <row r="1257" s="18" customFormat="1" ht="11.25" x14ac:dyDescent="0.2"/>
    <row r="1258" s="18" customFormat="1" ht="11.25" x14ac:dyDescent="0.2"/>
    <row r="1259" s="18" customFormat="1" ht="11.25" x14ac:dyDescent="0.2"/>
    <row r="1260" s="18" customFormat="1" ht="11.25" x14ac:dyDescent="0.2"/>
    <row r="1261" s="18" customFormat="1" ht="11.25" x14ac:dyDescent="0.2"/>
    <row r="1262" s="18" customFormat="1" ht="11.25" x14ac:dyDescent="0.2"/>
    <row r="1263" s="18" customFormat="1" ht="11.25" x14ac:dyDescent="0.2"/>
    <row r="1264" s="18" customFormat="1" ht="11.25" x14ac:dyDescent="0.2"/>
    <row r="1265" s="18" customFormat="1" ht="11.25" x14ac:dyDescent="0.2"/>
    <row r="1266" s="18" customFormat="1" ht="11.25" x14ac:dyDescent="0.2"/>
    <row r="1267" s="18" customFormat="1" ht="11.25" x14ac:dyDescent="0.2"/>
    <row r="1268" s="18" customFormat="1" ht="11.25" x14ac:dyDescent="0.2"/>
    <row r="1269" s="18" customFormat="1" ht="11.25" x14ac:dyDescent="0.2"/>
    <row r="1270" s="18" customFormat="1" ht="11.25" x14ac:dyDescent="0.2"/>
    <row r="1271" s="18" customFormat="1" ht="11.25" x14ac:dyDescent="0.2"/>
    <row r="1272" s="18" customFormat="1" ht="11.25" x14ac:dyDescent="0.2"/>
    <row r="1273" s="18" customFormat="1" ht="11.25" x14ac:dyDescent="0.2"/>
    <row r="1274" s="18" customFormat="1" ht="11.25" x14ac:dyDescent="0.2"/>
    <row r="1275" s="18" customFormat="1" ht="11.25" x14ac:dyDescent="0.2"/>
    <row r="1276" s="18" customFormat="1" ht="11.25" x14ac:dyDescent="0.2"/>
    <row r="1277" s="18" customFormat="1" ht="11.25" x14ac:dyDescent="0.2"/>
    <row r="1278" s="18" customFormat="1" ht="11.25" x14ac:dyDescent="0.2"/>
    <row r="1279" s="18" customFormat="1" ht="11.25" x14ac:dyDescent="0.2"/>
    <row r="1280" s="18" customFormat="1" ht="11.25" x14ac:dyDescent="0.2"/>
    <row r="1281" s="18" customFormat="1" ht="11.25" x14ac:dyDescent="0.2"/>
    <row r="1282" s="18" customFormat="1" ht="11.25" x14ac:dyDescent="0.2"/>
    <row r="1283" s="18" customFormat="1" ht="11.25" x14ac:dyDescent="0.2"/>
    <row r="1284" s="18" customFormat="1" ht="11.25" x14ac:dyDescent="0.2"/>
    <row r="1285" s="18" customFormat="1" ht="11.25" x14ac:dyDescent="0.2"/>
    <row r="1286" s="18" customFormat="1" ht="11.25" x14ac:dyDescent="0.2"/>
    <row r="1287" s="18" customFormat="1" ht="11.25" x14ac:dyDescent="0.2"/>
    <row r="1288" s="18" customFormat="1" ht="11.25" x14ac:dyDescent="0.2"/>
    <row r="1289" s="18" customFormat="1" ht="11.25" x14ac:dyDescent="0.2"/>
    <row r="1290" s="18" customFormat="1" ht="11.25" x14ac:dyDescent="0.2"/>
    <row r="1291" s="18" customFormat="1" ht="11.25" x14ac:dyDescent="0.2"/>
    <row r="1292" s="18" customFormat="1" ht="11.25" x14ac:dyDescent="0.2"/>
    <row r="1293" s="18" customFormat="1" ht="11.25" x14ac:dyDescent="0.2"/>
    <row r="1294" s="18" customFormat="1" ht="11.25" x14ac:dyDescent="0.2"/>
    <row r="1295" s="18" customFormat="1" ht="11.25" x14ac:dyDescent="0.2"/>
    <row r="1296" s="18" customFormat="1" ht="11.25" x14ac:dyDescent="0.2"/>
    <row r="1297" s="18" customFormat="1" ht="11.25" x14ac:dyDescent="0.2"/>
    <row r="1298" s="18" customFormat="1" ht="11.25" x14ac:dyDescent="0.2"/>
    <row r="1299" s="18" customFormat="1" ht="11.25" x14ac:dyDescent="0.2"/>
    <row r="1300" s="18" customFormat="1" ht="11.25" x14ac:dyDescent="0.2"/>
    <row r="1301" s="18" customFormat="1" ht="11.25" x14ac:dyDescent="0.2"/>
    <row r="1302" s="18" customFormat="1" ht="11.25" x14ac:dyDescent="0.2"/>
    <row r="1303" s="18" customFormat="1" ht="11.25" x14ac:dyDescent="0.2"/>
    <row r="1304" s="18" customFormat="1" ht="11.25" x14ac:dyDescent="0.2"/>
    <row r="1305" s="18" customFormat="1" ht="11.25" x14ac:dyDescent="0.2"/>
    <row r="1306" s="18" customFormat="1" ht="11.25" x14ac:dyDescent="0.2"/>
    <row r="1307" s="18" customFormat="1" ht="11.25" x14ac:dyDescent="0.2"/>
    <row r="1308" s="18" customFormat="1" ht="11.25" x14ac:dyDescent="0.2"/>
    <row r="1309" s="18" customFormat="1" ht="11.25" x14ac:dyDescent="0.2"/>
    <row r="1310" s="18" customFormat="1" ht="11.25" x14ac:dyDescent="0.2"/>
    <row r="1311" s="18" customFormat="1" ht="11.25" x14ac:dyDescent="0.2"/>
    <row r="1312" s="18" customFormat="1" ht="11.25" x14ac:dyDescent="0.2"/>
    <row r="1313" s="18" customFormat="1" ht="11.25" x14ac:dyDescent="0.2"/>
    <row r="1314" s="18" customFormat="1" ht="11.25" x14ac:dyDescent="0.2"/>
    <row r="1315" s="18" customFormat="1" ht="11.25" x14ac:dyDescent="0.2"/>
    <row r="1316" s="18" customFormat="1" ht="11.25" x14ac:dyDescent="0.2"/>
    <row r="1317" s="18" customFormat="1" ht="11.25" x14ac:dyDescent="0.2"/>
    <row r="1318" s="18" customFormat="1" ht="11.25" x14ac:dyDescent="0.2"/>
    <row r="1319" s="18" customFormat="1" ht="11.25" x14ac:dyDescent="0.2"/>
    <row r="1320" s="18" customFormat="1" ht="11.25" x14ac:dyDescent="0.2"/>
    <row r="1321" s="18" customFormat="1" ht="11.25" x14ac:dyDescent="0.2"/>
    <row r="1322" s="18" customFormat="1" ht="11.25" x14ac:dyDescent="0.2"/>
    <row r="1323" s="18" customFormat="1" ht="11.25" x14ac:dyDescent="0.2"/>
    <row r="1324" s="18" customFormat="1" ht="11.25" x14ac:dyDescent="0.2"/>
    <row r="1325" s="18" customFormat="1" ht="11.25" x14ac:dyDescent="0.2"/>
    <row r="1326" s="18" customFormat="1" ht="11.25" x14ac:dyDescent="0.2"/>
    <row r="1327" s="18" customFormat="1" ht="11.25" x14ac:dyDescent="0.2"/>
    <row r="1328" s="18" customFormat="1" ht="11.25" x14ac:dyDescent="0.2"/>
    <row r="1329" s="18" customFormat="1" ht="11.25" x14ac:dyDescent="0.2"/>
    <row r="1330" s="18" customFormat="1" ht="11.25" x14ac:dyDescent="0.2"/>
    <row r="1331" s="18" customFormat="1" ht="11.25" x14ac:dyDescent="0.2"/>
    <row r="1332" s="18" customFormat="1" ht="11.25" x14ac:dyDescent="0.2"/>
    <row r="1333" s="18" customFormat="1" ht="11.25" x14ac:dyDescent="0.2"/>
    <row r="1334" s="18" customFormat="1" ht="11.25" x14ac:dyDescent="0.2"/>
    <row r="1335" s="18" customFormat="1" ht="11.25" x14ac:dyDescent="0.2"/>
    <row r="1336" s="18" customFormat="1" ht="11.25" x14ac:dyDescent="0.2"/>
    <row r="1337" s="18" customFormat="1" ht="11.25" x14ac:dyDescent="0.2"/>
    <row r="1338" s="18" customFormat="1" ht="11.25" x14ac:dyDescent="0.2"/>
    <row r="1339" s="18" customFormat="1" ht="11.25" x14ac:dyDescent="0.2"/>
    <row r="1340" s="18" customFormat="1" ht="11.25" x14ac:dyDescent="0.2"/>
    <row r="1341" s="18" customFormat="1" ht="11.25" x14ac:dyDescent="0.2"/>
    <row r="1342" s="18" customFormat="1" ht="11.25" x14ac:dyDescent="0.2"/>
    <row r="1343" s="18" customFormat="1" ht="11.25" x14ac:dyDescent="0.2"/>
    <row r="1344" s="18" customFormat="1" ht="11.25" x14ac:dyDescent="0.2"/>
    <row r="1345" s="18" customFormat="1" ht="11.25" x14ac:dyDescent="0.2"/>
    <row r="1346" s="18" customFormat="1" ht="11.25" x14ac:dyDescent="0.2"/>
    <row r="1347" s="18" customFormat="1" ht="11.25" x14ac:dyDescent="0.2"/>
    <row r="1348" s="18" customFormat="1" ht="11.25" x14ac:dyDescent="0.2"/>
    <row r="1349" s="18" customFormat="1" ht="11.25" x14ac:dyDescent="0.2"/>
    <row r="1350" s="18" customFormat="1" ht="11.25" x14ac:dyDescent="0.2"/>
    <row r="1351" s="18" customFormat="1" ht="11.25" x14ac:dyDescent="0.2"/>
    <row r="1352" s="18" customFormat="1" ht="11.25" x14ac:dyDescent="0.2"/>
    <row r="1353" s="18" customFormat="1" ht="11.25" x14ac:dyDescent="0.2"/>
    <row r="1354" s="18" customFormat="1" ht="11.25" x14ac:dyDescent="0.2"/>
    <row r="1355" s="18" customFormat="1" ht="11.25" x14ac:dyDescent="0.2"/>
    <row r="1356" s="18" customFormat="1" ht="11.25" x14ac:dyDescent="0.2"/>
    <row r="1357" s="18" customFormat="1" ht="11.25" x14ac:dyDescent="0.2"/>
    <row r="1358" s="18" customFormat="1" ht="11.25" x14ac:dyDescent="0.2"/>
    <row r="1359" s="18" customFormat="1" ht="11.25" x14ac:dyDescent="0.2"/>
    <row r="1360" s="18" customFormat="1" ht="11.25" x14ac:dyDescent="0.2"/>
    <row r="1361" s="18" customFormat="1" ht="11.25" x14ac:dyDescent="0.2"/>
    <row r="1362" s="18" customFormat="1" ht="11.25" x14ac:dyDescent="0.2"/>
    <row r="1363" s="18" customFormat="1" ht="11.25" x14ac:dyDescent="0.2"/>
    <row r="1364" s="18" customFormat="1" ht="11.25" x14ac:dyDescent="0.2"/>
    <row r="1365" s="18" customFormat="1" ht="11.25" x14ac:dyDescent="0.2"/>
    <row r="1366" s="18" customFormat="1" ht="11.25" x14ac:dyDescent="0.2"/>
    <row r="1367" s="18" customFormat="1" ht="11.25" x14ac:dyDescent="0.2"/>
    <row r="1368" s="18" customFormat="1" ht="11.25" x14ac:dyDescent="0.2"/>
    <row r="1369" s="18" customFormat="1" ht="11.25" x14ac:dyDescent="0.2"/>
    <row r="1370" s="18" customFormat="1" ht="11.25" x14ac:dyDescent="0.2"/>
    <row r="1371" s="18" customFormat="1" ht="11.25" x14ac:dyDescent="0.2"/>
    <row r="1372" s="18" customFormat="1" ht="11.25" x14ac:dyDescent="0.2"/>
    <row r="1373" s="18" customFormat="1" ht="11.25" x14ac:dyDescent="0.2"/>
    <row r="1374" s="18" customFormat="1" ht="11.25" x14ac:dyDescent="0.2"/>
    <row r="1375" s="18" customFormat="1" ht="11.25" x14ac:dyDescent="0.2"/>
    <row r="1376" s="18" customFormat="1" ht="11.25" x14ac:dyDescent="0.2"/>
    <row r="1377" s="18" customFormat="1" ht="11.25" x14ac:dyDescent="0.2"/>
    <row r="1378" s="18" customFormat="1" ht="11.25" x14ac:dyDescent="0.2"/>
    <row r="1379" s="18" customFormat="1" ht="11.25" x14ac:dyDescent="0.2"/>
    <row r="1380" s="18" customFormat="1" ht="11.25" x14ac:dyDescent="0.2"/>
    <row r="1381" s="18" customFormat="1" ht="11.25" x14ac:dyDescent="0.2"/>
    <row r="1382" s="18" customFormat="1" ht="11.25" x14ac:dyDescent="0.2"/>
    <row r="1383" s="18" customFormat="1" ht="11.25" x14ac:dyDescent="0.2"/>
    <row r="1384" s="18" customFormat="1" ht="11.25" x14ac:dyDescent="0.2"/>
    <row r="1385" s="18" customFormat="1" ht="11.25" x14ac:dyDescent="0.2"/>
    <row r="1386" s="18" customFormat="1" ht="11.25" x14ac:dyDescent="0.2"/>
    <row r="1387" s="18" customFormat="1" ht="11.25" x14ac:dyDescent="0.2"/>
    <row r="1388" s="18" customFormat="1" ht="11.25" x14ac:dyDescent="0.2"/>
    <row r="1389" s="18" customFormat="1" ht="11.25" x14ac:dyDescent="0.2"/>
    <row r="1390" s="18" customFormat="1" ht="11.25" x14ac:dyDescent="0.2"/>
    <row r="1391" s="18" customFormat="1" ht="11.25" x14ac:dyDescent="0.2"/>
    <row r="1392" s="18" customFormat="1" ht="11.25" x14ac:dyDescent="0.2"/>
    <row r="1393" s="18" customFormat="1" ht="11.25" x14ac:dyDescent="0.2"/>
    <row r="1394" s="18" customFormat="1" ht="11.25" x14ac:dyDescent="0.2"/>
    <row r="1395" s="18" customFormat="1" ht="11.25" x14ac:dyDescent="0.2"/>
    <row r="1396" s="18" customFormat="1" ht="11.25" x14ac:dyDescent="0.2"/>
    <row r="1397" s="18" customFormat="1" ht="11.25" x14ac:dyDescent="0.2"/>
    <row r="1398" s="18" customFormat="1" ht="11.25" x14ac:dyDescent="0.2"/>
    <row r="1399" s="18" customFormat="1" ht="11.25" x14ac:dyDescent="0.2"/>
    <row r="1400" s="18" customFormat="1" ht="11.25" x14ac:dyDescent="0.2"/>
    <row r="1401" s="18" customFormat="1" ht="11.25" x14ac:dyDescent="0.2"/>
    <row r="1402" s="18" customFormat="1" ht="11.25" x14ac:dyDescent="0.2"/>
    <row r="1403" s="18" customFormat="1" ht="11.25" x14ac:dyDescent="0.2"/>
    <row r="1404" s="18" customFormat="1" ht="11.25" x14ac:dyDescent="0.2"/>
    <row r="1405" s="18" customFormat="1" ht="11.25" x14ac:dyDescent="0.2"/>
    <row r="1406" s="18" customFormat="1" ht="11.25" x14ac:dyDescent="0.2"/>
    <row r="1407" s="18" customFormat="1" ht="11.25" x14ac:dyDescent="0.2"/>
    <row r="1408" s="18" customFormat="1" ht="11.25" x14ac:dyDescent="0.2"/>
    <row r="1409" s="18" customFormat="1" ht="11.25" x14ac:dyDescent="0.2"/>
    <row r="1410" s="18" customFormat="1" ht="11.25" x14ac:dyDescent="0.2"/>
    <row r="1411" s="18" customFormat="1" ht="11.25" x14ac:dyDescent="0.2"/>
    <row r="1412" s="18" customFormat="1" ht="11.25" x14ac:dyDescent="0.2"/>
    <row r="1413" s="18" customFormat="1" ht="11.25" x14ac:dyDescent="0.2"/>
    <row r="1414" s="18" customFormat="1" ht="11.25" x14ac:dyDescent="0.2"/>
    <row r="1415" s="18" customFormat="1" ht="11.25" x14ac:dyDescent="0.2"/>
    <row r="1416" s="18" customFormat="1" ht="11.25" x14ac:dyDescent="0.2"/>
    <row r="1417" s="18" customFormat="1" ht="11.25" x14ac:dyDescent="0.2"/>
    <row r="1418" s="18" customFormat="1" ht="11.25" x14ac:dyDescent="0.2"/>
    <row r="1419" s="18" customFormat="1" ht="11.25" x14ac:dyDescent="0.2"/>
    <row r="1420" s="18" customFormat="1" ht="11.25" x14ac:dyDescent="0.2"/>
    <row r="1421" s="18" customFormat="1" ht="11.25" x14ac:dyDescent="0.2"/>
    <row r="1422" s="18" customFormat="1" ht="11.25" x14ac:dyDescent="0.2"/>
    <row r="1423" s="18" customFormat="1" ht="11.25" x14ac:dyDescent="0.2"/>
    <row r="1424" s="18" customFormat="1" ht="11.25" x14ac:dyDescent="0.2"/>
    <row r="1425" s="18" customFormat="1" ht="11.25" x14ac:dyDescent="0.2"/>
    <row r="1426" s="18" customFormat="1" ht="11.25" x14ac:dyDescent="0.2"/>
    <row r="1427" s="18" customFormat="1" ht="11.25" x14ac:dyDescent="0.2"/>
    <row r="1428" s="18" customFormat="1" ht="11.25" x14ac:dyDescent="0.2"/>
    <row r="1429" s="18" customFormat="1" ht="11.25" x14ac:dyDescent="0.2"/>
    <row r="1430" s="18" customFormat="1" ht="11.25" x14ac:dyDescent="0.2"/>
    <row r="1431" s="18" customFormat="1" ht="11.25" x14ac:dyDescent="0.2"/>
    <row r="1432" s="18" customFormat="1" ht="11.25" x14ac:dyDescent="0.2"/>
    <row r="1433" s="18" customFormat="1" ht="11.25" x14ac:dyDescent="0.2"/>
    <row r="1434" s="18" customFormat="1" ht="11.25" x14ac:dyDescent="0.2"/>
    <row r="1435" s="18" customFormat="1" ht="11.25" x14ac:dyDescent="0.2"/>
    <row r="1436" s="18" customFormat="1" ht="11.25" x14ac:dyDescent="0.2"/>
    <row r="1437" s="18" customFormat="1" ht="11.25" x14ac:dyDescent="0.2"/>
    <row r="1438" s="18" customFormat="1" ht="11.25" x14ac:dyDescent="0.2"/>
    <row r="1439" s="18" customFormat="1" ht="11.25" x14ac:dyDescent="0.2"/>
    <row r="1440" s="18" customFormat="1" ht="11.25" x14ac:dyDescent="0.2"/>
    <row r="1441" s="18" customFormat="1" ht="11.25" x14ac:dyDescent="0.2"/>
    <row r="1442" s="18" customFormat="1" ht="11.25" x14ac:dyDescent="0.2"/>
    <row r="1443" s="18" customFormat="1" ht="11.25" x14ac:dyDescent="0.2"/>
    <row r="1444" s="18" customFormat="1" ht="11.25" x14ac:dyDescent="0.2"/>
    <row r="1445" s="18" customFormat="1" ht="11.25" x14ac:dyDescent="0.2"/>
    <row r="1446" s="18" customFormat="1" ht="11.25" x14ac:dyDescent="0.2"/>
    <row r="1447" s="18" customFormat="1" ht="11.25" x14ac:dyDescent="0.2"/>
    <row r="1448" s="18" customFormat="1" ht="11.25" x14ac:dyDescent="0.2"/>
    <row r="1449" s="18" customFormat="1" ht="11.25" x14ac:dyDescent="0.2"/>
    <row r="1450" s="18" customFormat="1" ht="11.25" x14ac:dyDescent="0.2"/>
    <row r="1451" s="18" customFormat="1" ht="11.25" x14ac:dyDescent="0.2"/>
    <row r="1452" s="18" customFormat="1" ht="11.25" x14ac:dyDescent="0.2"/>
    <row r="1453" s="18" customFormat="1" ht="11.25" x14ac:dyDescent="0.2"/>
    <row r="1454" s="18" customFormat="1" ht="11.25" x14ac:dyDescent="0.2"/>
    <row r="1455" s="18" customFormat="1" ht="11.25" x14ac:dyDescent="0.2"/>
    <row r="1456" s="18" customFormat="1" ht="11.25" x14ac:dyDescent="0.2"/>
    <row r="1457" s="18" customFormat="1" ht="11.25" x14ac:dyDescent="0.2"/>
    <row r="1458" s="18" customFormat="1" ht="11.25" x14ac:dyDescent="0.2"/>
    <row r="1459" s="18" customFormat="1" ht="11.25" x14ac:dyDescent="0.2"/>
    <row r="1460" s="18" customFormat="1" ht="11.25" x14ac:dyDescent="0.2"/>
    <row r="1461" s="18" customFormat="1" ht="11.25" x14ac:dyDescent="0.2"/>
    <row r="1462" s="18" customFormat="1" ht="11.25" x14ac:dyDescent="0.2"/>
    <row r="1463" s="18" customFormat="1" ht="11.25" x14ac:dyDescent="0.2"/>
    <row r="1464" s="18" customFormat="1" ht="11.25" x14ac:dyDescent="0.2"/>
    <row r="1465" s="18" customFormat="1" ht="11.25" x14ac:dyDescent="0.2"/>
    <row r="1466" s="18" customFormat="1" ht="11.25" x14ac:dyDescent="0.2"/>
    <row r="1467" s="18" customFormat="1" ht="11.25" x14ac:dyDescent="0.2"/>
    <row r="1468" s="18" customFormat="1" ht="11.25" x14ac:dyDescent="0.2"/>
    <row r="1469" s="18" customFormat="1" ht="11.25" x14ac:dyDescent="0.2"/>
    <row r="1470" s="18" customFormat="1" ht="11.25" x14ac:dyDescent="0.2"/>
    <row r="1471" s="18" customFormat="1" ht="11.25" x14ac:dyDescent="0.2"/>
    <row r="1472" s="18" customFormat="1" ht="11.25" x14ac:dyDescent="0.2"/>
    <row r="1473" s="18" customFormat="1" ht="11.25" x14ac:dyDescent="0.2"/>
    <row r="1474" s="18" customFormat="1" ht="11.25" x14ac:dyDescent="0.2"/>
    <row r="1475" s="18" customFormat="1" ht="11.25" x14ac:dyDescent="0.2"/>
    <row r="1476" s="18" customFormat="1" ht="11.25" x14ac:dyDescent="0.2"/>
    <row r="1477" s="18" customFormat="1" ht="11.25" x14ac:dyDescent="0.2"/>
    <row r="1478" s="18" customFormat="1" ht="11.25" x14ac:dyDescent="0.2"/>
    <row r="1479" s="18" customFormat="1" ht="11.25" x14ac:dyDescent="0.2"/>
    <row r="1480" s="18" customFormat="1" ht="11.25" x14ac:dyDescent="0.2"/>
    <row r="1481" s="18" customFormat="1" ht="11.25" x14ac:dyDescent="0.2"/>
    <row r="1482" s="18" customFormat="1" ht="11.25" x14ac:dyDescent="0.2"/>
    <row r="1483" s="18" customFormat="1" ht="11.25" x14ac:dyDescent="0.2"/>
    <row r="1484" s="18" customFormat="1" ht="11.25" x14ac:dyDescent="0.2"/>
    <row r="1485" s="18" customFormat="1" ht="11.25" x14ac:dyDescent="0.2"/>
    <row r="1486" s="18" customFormat="1" ht="11.25" x14ac:dyDescent="0.2"/>
    <row r="1487" s="18" customFormat="1" ht="11.25" x14ac:dyDescent="0.2"/>
    <row r="1488" s="18" customFormat="1" ht="11.25" x14ac:dyDescent="0.2"/>
    <row r="1489" s="18" customFormat="1" ht="11.25" x14ac:dyDescent="0.2"/>
    <row r="1490" s="18" customFormat="1" ht="11.25" x14ac:dyDescent="0.2"/>
    <row r="1491" s="18" customFormat="1" ht="11.25" x14ac:dyDescent="0.2"/>
    <row r="1492" s="18" customFormat="1" ht="11.25" x14ac:dyDescent="0.2"/>
    <row r="1493" s="18" customFormat="1" ht="11.25" x14ac:dyDescent="0.2"/>
    <row r="1494" s="18" customFormat="1" ht="11.25" x14ac:dyDescent="0.2"/>
    <row r="1495" s="18" customFormat="1" ht="11.25" x14ac:dyDescent="0.2"/>
    <row r="1496" s="18" customFormat="1" ht="11.25" x14ac:dyDescent="0.2"/>
    <row r="1497" s="18" customFormat="1" ht="11.25" x14ac:dyDescent="0.2"/>
    <row r="1498" s="18" customFormat="1" ht="11.25" x14ac:dyDescent="0.2"/>
    <row r="1499" s="18" customFormat="1" ht="11.25" x14ac:dyDescent="0.2"/>
    <row r="1500" s="18" customFormat="1" ht="11.25" x14ac:dyDescent="0.2"/>
    <row r="1501" s="18" customFormat="1" ht="11.25" x14ac:dyDescent="0.2"/>
    <row r="1502" s="18" customFormat="1" ht="11.25" x14ac:dyDescent="0.2"/>
    <row r="1503" s="18" customFormat="1" ht="11.25" x14ac:dyDescent="0.2"/>
    <row r="1504" s="18" customFormat="1" ht="11.25" x14ac:dyDescent="0.2"/>
    <row r="1505" s="18" customFormat="1" ht="11.25" x14ac:dyDescent="0.2"/>
    <row r="1506" s="18" customFormat="1" ht="11.25" x14ac:dyDescent="0.2"/>
    <row r="1507" s="18" customFormat="1" ht="11.25" x14ac:dyDescent="0.2"/>
    <row r="1508" s="18" customFormat="1" ht="11.25" x14ac:dyDescent="0.2"/>
    <row r="1509" s="18" customFormat="1" ht="11.25" x14ac:dyDescent="0.2"/>
    <row r="1510" s="18" customFormat="1" ht="11.25" x14ac:dyDescent="0.2"/>
    <row r="1511" s="18" customFormat="1" ht="11.25" x14ac:dyDescent="0.2"/>
    <row r="1512" s="18" customFormat="1" ht="11.25" x14ac:dyDescent="0.2"/>
    <row r="1513" s="18" customFormat="1" ht="11.25" x14ac:dyDescent="0.2"/>
    <row r="1514" s="18" customFormat="1" ht="11.25" x14ac:dyDescent="0.2"/>
    <row r="1515" s="18" customFormat="1" ht="11.25" x14ac:dyDescent="0.2"/>
    <row r="1516" s="18" customFormat="1" ht="11.25" x14ac:dyDescent="0.2"/>
    <row r="1517" s="18" customFormat="1" ht="11.25" x14ac:dyDescent="0.2"/>
    <row r="1518" s="18" customFormat="1" ht="11.25" x14ac:dyDescent="0.2"/>
    <row r="1519" s="18" customFormat="1" ht="11.25" x14ac:dyDescent="0.2"/>
    <row r="1520" s="18" customFormat="1" ht="11.25" x14ac:dyDescent="0.2"/>
    <row r="1521" s="18" customFormat="1" ht="11.25" x14ac:dyDescent="0.2"/>
    <row r="1522" s="18" customFormat="1" ht="11.25" x14ac:dyDescent="0.2"/>
    <row r="1523" s="18" customFormat="1" ht="11.25" x14ac:dyDescent="0.2"/>
    <row r="1524" s="18" customFormat="1" ht="11.25" x14ac:dyDescent="0.2"/>
    <row r="1525" s="18" customFormat="1" ht="11.25" x14ac:dyDescent="0.2"/>
    <row r="1526" s="18" customFormat="1" ht="11.25" x14ac:dyDescent="0.2"/>
    <row r="1527" s="18" customFormat="1" ht="11.25" x14ac:dyDescent="0.2"/>
    <row r="1528" s="18" customFormat="1" ht="11.25" x14ac:dyDescent="0.2"/>
    <row r="1529" s="18" customFormat="1" ht="11.25" x14ac:dyDescent="0.2"/>
    <row r="1530" s="18" customFormat="1" ht="11.25" x14ac:dyDescent="0.2"/>
    <row r="1531" s="18" customFormat="1" ht="11.25" x14ac:dyDescent="0.2"/>
    <row r="1532" s="18" customFormat="1" ht="11.25" x14ac:dyDescent="0.2"/>
    <row r="1533" s="18" customFormat="1" ht="11.25" x14ac:dyDescent="0.2"/>
    <row r="1534" s="18" customFormat="1" ht="11.25" x14ac:dyDescent="0.2"/>
    <row r="1535" s="18" customFormat="1" ht="11.25" x14ac:dyDescent="0.2"/>
    <row r="1536" s="18" customFormat="1" ht="11.25" x14ac:dyDescent="0.2"/>
    <row r="1537" s="18" customFormat="1" ht="11.25" x14ac:dyDescent="0.2"/>
    <row r="1538" s="18" customFormat="1" ht="11.25" x14ac:dyDescent="0.2"/>
    <row r="1539" s="18" customFormat="1" ht="11.25" x14ac:dyDescent="0.2"/>
    <row r="1540" s="18" customFormat="1" ht="11.25" x14ac:dyDescent="0.2"/>
    <row r="1541" s="18" customFormat="1" ht="11.25" x14ac:dyDescent="0.2"/>
    <row r="1542" s="18" customFormat="1" ht="11.25" x14ac:dyDescent="0.2"/>
    <row r="1543" s="18" customFormat="1" ht="11.25" x14ac:dyDescent="0.2"/>
    <row r="1544" s="18" customFormat="1" ht="11.25" x14ac:dyDescent="0.2"/>
    <row r="1545" s="18" customFormat="1" ht="11.25" x14ac:dyDescent="0.2"/>
    <row r="1546" s="18" customFormat="1" ht="11.25" x14ac:dyDescent="0.2"/>
    <row r="1547" s="18" customFormat="1" ht="11.25" x14ac:dyDescent="0.2"/>
    <row r="1548" s="18" customFormat="1" ht="11.25" x14ac:dyDescent="0.2"/>
    <row r="1549" s="18" customFormat="1" ht="11.25" x14ac:dyDescent="0.2"/>
    <row r="1550" s="18" customFormat="1" ht="11.25" x14ac:dyDescent="0.2"/>
    <row r="1551" s="18" customFormat="1" ht="11.25" x14ac:dyDescent="0.2"/>
    <row r="1552" s="18" customFormat="1" ht="11.25" x14ac:dyDescent="0.2"/>
    <row r="1553" s="18" customFormat="1" ht="11.25" x14ac:dyDescent="0.2"/>
    <row r="1554" s="18" customFormat="1" ht="11.25" x14ac:dyDescent="0.2"/>
    <row r="1555" s="18" customFormat="1" ht="11.25" x14ac:dyDescent="0.2"/>
    <row r="1556" s="18" customFormat="1" ht="11.25" x14ac:dyDescent="0.2"/>
    <row r="1557" s="18" customFormat="1" ht="11.25" x14ac:dyDescent="0.2"/>
    <row r="1558" s="18" customFormat="1" ht="11.25" x14ac:dyDescent="0.2"/>
    <row r="1559" s="18" customFormat="1" ht="11.25" x14ac:dyDescent="0.2"/>
    <row r="1560" s="18" customFormat="1" ht="11.25" x14ac:dyDescent="0.2"/>
    <row r="1561" s="18" customFormat="1" ht="11.25" x14ac:dyDescent="0.2"/>
    <row r="1562" s="18" customFormat="1" ht="11.25" x14ac:dyDescent="0.2"/>
    <row r="1563" s="18" customFormat="1" ht="11.25" x14ac:dyDescent="0.2"/>
    <row r="1564" s="18" customFormat="1" ht="11.25" x14ac:dyDescent="0.2"/>
    <row r="1565" s="18" customFormat="1" ht="11.25" x14ac:dyDescent="0.2"/>
    <row r="1566" s="18" customFormat="1" ht="11.25" x14ac:dyDescent="0.2"/>
    <row r="1567" s="18" customFormat="1" ht="11.25" x14ac:dyDescent="0.2"/>
    <row r="1568" s="18" customFormat="1" ht="11.25" x14ac:dyDescent="0.2"/>
    <row r="1569" s="18" customFormat="1" ht="11.25" x14ac:dyDescent="0.2"/>
    <row r="1570" s="18" customFormat="1" ht="11.25" x14ac:dyDescent="0.2"/>
    <row r="1571" s="18" customFormat="1" ht="11.25" x14ac:dyDescent="0.2"/>
    <row r="1572" s="18" customFormat="1" ht="11.25" x14ac:dyDescent="0.2"/>
    <row r="1573" s="18" customFormat="1" ht="11.25" x14ac:dyDescent="0.2"/>
    <row r="1574" s="18" customFormat="1" ht="11.25" x14ac:dyDescent="0.2"/>
    <row r="1575" s="18" customFormat="1" ht="11.25" x14ac:dyDescent="0.2"/>
    <row r="1576" s="18" customFormat="1" ht="11.25" x14ac:dyDescent="0.2"/>
    <row r="1577" s="18" customFormat="1" ht="11.25" x14ac:dyDescent="0.2"/>
    <row r="1578" s="18" customFormat="1" ht="11.25" x14ac:dyDescent="0.2"/>
    <row r="1579" s="18" customFormat="1" ht="11.25" x14ac:dyDescent="0.2"/>
    <row r="1580" s="18" customFormat="1" ht="11.25" x14ac:dyDescent="0.2"/>
    <row r="1581" s="18" customFormat="1" ht="11.25" x14ac:dyDescent="0.2"/>
    <row r="1582" s="18" customFormat="1" ht="11.25" x14ac:dyDescent="0.2"/>
    <row r="1583" s="18" customFormat="1" ht="11.25" x14ac:dyDescent="0.2"/>
    <row r="1584" s="18" customFormat="1" ht="11.25" x14ac:dyDescent="0.2"/>
    <row r="1585" s="18" customFormat="1" ht="11.25" x14ac:dyDescent="0.2"/>
    <row r="1586" s="18" customFormat="1" ht="11.25" x14ac:dyDescent="0.2"/>
    <row r="1587" s="18" customFormat="1" ht="11.25" x14ac:dyDescent="0.2"/>
    <row r="1588" s="18" customFormat="1" ht="11.25" x14ac:dyDescent="0.2"/>
    <row r="1589" s="18" customFormat="1" ht="11.25" x14ac:dyDescent="0.2"/>
    <row r="1590" s="18" customFormat="1" ht="11.25" x14ac:dyDescent="0.2"/>
    <row r="1591" s="18" customFormat="1" ht="11.25" x14ac:dyDescent="0.2"/>
    <row r="1592" s="18" customFormat="1" ht="11.25" x14ac:dyDescent="0.2"/>
    <row r="1593" s="18" customFormat="1" ht="11.25" x14ac:dyDescent="0.2"/>
    <row r="1594" s="18" customFormat="1" ht="11.25" x14ac:dyDescent="0.2"/>
    <row r="1595" s="18" customFormat="1" ht="11.25" x14ac:dyDescent="0.2"/>
    <row r="1596" s="18" customFormat="1" ht="11.25" x14ac:dyDescent="0.2"/>
    <row r="1597" s="18" customFormat="1" ht="11.25" x14ac:dyDescent="0.2"/>
    <row r="1598" s="18" customFormat="1" ht="11.25" x14ac:dyDescent="0.2"/>
    <row r="1599" s="18" customFormat="1" ht="11.25" x14ac:dyDescent="0.2"/>
    <row r="1600" s="18" customFormat="1" ht="11.25" x14ac:dyDescent="0.2"/>
    <row r="1601" s="18" customFormat="1" ht="11.25" x14ac:dyDescent="0.2"/>
    <row r="1602" s="18" customFormat="1" ht="11.25" x14ac:dyDescent="0.2"/>
    <row r="1603" s="18" customFormat="1" ht="11.25" x14ac:dyDescent="0.2"/>
    <row r="1604" s="18" customFormat="1" ht="11.25" x14ac:dyDescent="0.2"/>
    <row r="1605" s="18" customFormat="1" ht="11.25" x14ac:dyDescent="0.2"/>
    <row r="1606" s="18" customFormat="1" ht="11.25" x14ac:dyDescent="0.2"/>
    <row r="1607" s="18" customFormat="1" ht="11.25" x14ac:dyDescent="0.2"/>
    <row r="1608" s="18" customFormat="1" ht="11.25" x14ac:dyDescent="0.2"/>
    <row r="1609" s="18" customFormat="1" ht="11.25" x14ac:dyDescent="0.2"/>
    <row r="1610" s="18" customFormat="1" ht="11.25" x14ac:dyDescent="0.2"/>
    <row r="1611" s="18" customFormat="1" ht="11.25" x14ac:dyDescent="0.2"/>
    <row r="1612" s="18" customFormat="1" ht="11.25" x14ac:dyDescent="0.2"/>
    <row r="1613" s="18" customFormat="1" ht="11.25" x14ac:dyDescent="0.2"/>
    <row r="1614" s="18" customFormat="1" ht="11.25" x14ac:dyDescent="0.2"/>
    <row r="1615" s="18" customFormat="1" ht="11.25" x14ac:dyDescent="0.2"/>
    <row r="1616" s="18" customFormat="1" ht="11.25" x14ac:dyDescent="0.2"/>
    <row r="1617" s="18" customFormat="1" ht="11.25" x14ac:dyDescent="0.2"/>
    <row r="1618" s="18" customFormat="1" ht="11.25" x14ac:dyDescent="0.2"/>
    <row r="1619" s="18" customFormat="1" ht="11.25" x14ac:dyDescent="0.2"/>
    <row r="1620" s="18" customFormat="1" ht="11.25" x14ac:dyDescent="0.2"/>
    <row r="1621" s="18" customFormat="1" ht="11.25" x14ac:dyDescent="0.2"/>
    <row r="1622" s="18" customFormat="1" ht="11.25" x14ac:dyDescent="0.2"/>
    <row r="1623" s="18" customFormat="1" ht="11.25" x14ac:dyDescent="0.2"/>
    <row r="1624" s="18" customFormat="1" ht="11.25" x14ac:dyDescent="0.2"/>
    <row r="1625" s="18" customFormat="1" ht="11.25" x14ac:dyDescent="0.2"/>
    <row r="1626" s="18" customFormat="1" ht="11.25" x14ac:dyDescent="0.2"/>
    <row r="1627" s="18" customFormat="1" ht="11.25" x14ac:dyDescent="0.2"/>
    <row r="1628" s="18" customFormat="1" ht="11.25" x14ac:dyDescent="0.2"/>
    <row r="1629" s="18" customFormat="1" ht="11.25" x14ac:dyDescent="0.2"/>
    <row r="1630" s="18" customFormat="1" ht="11.25" x14ac:dyDescent="0.2"/>
    <row r="1631" s="18" customFormat="1" ht="11.25" x14ac:dyDescent="0.2"/>
    <row r="1632" s="18" customFormat="1" ht="11.25" x14ac:dyDescent="0.2"/>
    <row r="1633" s="18" customFormat="1" ht="11.25" x14ac:dyDescent="0.2"/>
    <row r="1634" s="18" customFormat="1" ht="11.25" x14ac:dyDescent="0.2"/>
    <row r="1635" s="18" customFormat="1" ht="11.25" x14ac:dyDescent="0.2"/>
    <row r="1636" s="18" customFormat="1" ht="11.25" x14ac:dyDescent="0.2"/>
    <row r="1637" s="18" customFormat="1" ht="11.25" x14ac:dyDescent="0.2"/>
    <row r="1638" s="18" customFormat="1" ht="11.25" x14ac:dyDescent="0.2"/>
    <row r="1639" s="18" customFormat="1" ht="11.25" x14ac:dyDescent="0.2"/>
    <row r="1640" s="18" customFormat="1" ht="11.25" x14ac:dyDescent="0.2"/>
    <row r="1641" s="18" customFormat="1" ht="11.25" x14ac:dyDescent="0.2"/>
    <row r="1642" s="18" customFormat="1" ht="11.25" x14ac:dyDescent="0.2"/>
    <row r="1643" s="18" customFormat="1" ht="11.25" x14ac:dyDescent="0.2"/>
    <row r="1644" s="18" customFormat="1" ht="11.25" x14ac:dyDescent="0.2"/>
    <row r="1645" s="18" customFormat="1" ht="11.25" x14ac:dyDescent="0.2"/>
    <row r="1646" s="18" customFormat="1" ht="11.25" x14ac:dyDescent="0.2"/>
    <row r="1647" s="18" customFormat="1" ht="11.25" x14ac:dyDescent="0.2"/>
    <row r="1648" s="18" customFormat="1" ht="11.25" x14ac:dyDescent="0.2"/>
    <row r="1649" s="18" customFormat="1" ht="11.25" x14ac:dyDescent="0.2"/>
    <row r="1650" s="18" customFormat="1" ht="11.25" x14ac:dyDescent="0.2"/>
    <row r="1651" s="18" customFormat="1" ht="11.25" x14ac:dyDescent="0.2"/>
    <row r="1652" s="18" customFormat="1" ht="11.25" x14ac:dyDescent="0.2"/>
    <row r="1653" s="18" customFormat="1" ht="11.25" x14ac:dyDescent="0.2"/>
    <row r="1654" s="18" customFormat="1" ht="11.25" x14ac:dyDescent="0.2"/>
    <row r="1655" s="18" customFormat="1" ht="11.25" x14ac:dyDescent="0.2"/>
    <row r="1656" s="18" customFormat="1" ht="11.25" x14ac:dyDescent="0.2"/>
    <row r="1657" s="18" customFormat="1" ht="11.25" x14ac:dyDescent="0.2"/>
    <row r="1658" s="18" customFormat="1" ht="11.25" x14ac:dyDescent="0.2"/>
    <row r="1659" s="18" customFormat="1" ht="11.25" x14ac:dyDescent="0.2"/>
    <row r="1660" s="18" customFormat="1" ht="11.25" x14ac:dyDescent="0.2"/>
    <row r="1661" s="18" customFormat="1" ht="11.25" x14ac:dyDescent="0.2"/>
    <row r="1662" s="18" customFormat="1" ht="11.25" x14ac:dyDescent="0.2"/>
    <row r="1663" s="18" customFormat="1" ht="11.25" x14ac:dyDescent="0.2"/>
    <row r="1664" s="18" customFormat="1" ht="11.25" x14ac:dyDescent="0.2"/>
    <row r="1665" s="18" customFormat="1" ht="11.25" x14ac:dyDescent="0.2"/>
    <row r="1666" s="18" customFormat="1" ht="11.25" x14ac:dyDescent="0.2"/>
    <row r="1667" s="18" customFormat="1" ht="11.25" x14ac:dyDescent="0.2"/>
    <row r="1668" s="18" customFormat="1" ht="11.25" x14ac:dyDescent="0.2"/>
    <row r="1669" s="18" customFormat="1" ht="11.25" x14ac:dyDescent="0.2"/>
    <row r="1670" s="18" customFormat="1" ht="11.25" x14ac:dyDescent="0.2"/>
    <row r="1671" s="18" customFormat="1" ht="11.25" x14ac:dyDescent="0.2"/>
    <row r="1672" s="18" customFormat="1" ht="11.25" x14ac:dyDescent="0.2"/>
    <row r="1673" s="18" customFormat="1" ht="11.25" x14ac:dyDescent="0.2"/>
    <row r="1674" s="18" customFormat="1" ht="11.25" x14ac:dyDescent="0.2"/>
    <row r="1675" s="18" customFormat="1" ht="11.25" x14ac:dyDescent="0.2"/>
    <row r="1676" s="18" customFormat="1" ht="11.25" x14ac:dyDescent="0.2"/>
    <row r="1677" s="18" customFormat="1" ht="11.25" x14ac:dyDescent="0.2"/>
    <row r="1678" s="18" customFormat="1" ht="11.25" x14ac:dyDescent="0.2"/>
    <row r="1679" s="18" customFormat="1" ht="11.25" x14ac:dyDescent="0.2"/>
    <row r="1680" s="18" customFormat="1" ht="11.25" x14ac:dyDescent="0.2"/>
    <row r="1681" s="18" customFormat="1" ht="11.25" x14ac:dyDescent="0.2"/>
    <row r="1682" s="18" customFormat="1" ht="11.25" x14ac:dyDescent="0.2"/>
    <row r="1683" s="18" customFormat="1" ht="11.25" x14ac:dyDescent="0.2"/>
    <row r="1684" s="18" customFormat="1" ht="11.25" x14ac:dyDescent="0.2"/>
    <row r="1685" s="18" customFormat="1" ht="11.25" x14ac:dyDescent="0.2"/>
    <row r="1686" s="18" customFormat="1" ht="11.25" x14ac:dyDescent="0.2"/>
    <row r="1687" s="18" customFormat="1" ht="11.25" x14ac:dyDescent="0.2"/>
    <row r="1688" s="18" customFormat="1" ht="11.25" x14ac:dyDescent="0.2"/>
    <row r="1689" s="18" customFormat="1" ht="11.25" x14ac:dyDescent="0.2"/>
    <row r="1690" s="18" customFormat="1" ht="11.25" x14ac:dyDescent="0.2"/>
    <row r="1691" s="18" customFormat="1" ht="11.25" x14ac:dyDescent="0.2"/>
    <row r="1692" s="18" customFormat="1" ht="11.25" x14ac:dyDescent="0.2"/>
    <row r="1693" s="18" customFormat="1" ht="11.25" x14ac:dyDescent="0.2"/>
    <row r="1694" s="18" customFormat="1" ht="11.25" x14ac:dyDescent="0.2"/>
    <row r="1695" s="18" customFormat="1" ht="11.25" x14ac:dyDescent="0.2"/>
    <row r="1696" s="18" customFormat="1" ht="11.25" x14ac:dyDescent="0.2"/>
    <row r="1697" s="18" customFormat="1" ht="11.25" x14ac:dyDescent="0.2"/>
    <row r="1698" s="18" customFormat="1" ht="11.25" x14ac:dyDescent="0.2"/>
    <row r="1699" s="18" customFormat="1" ht="11.25" x14ac:dyDescent="0.2"/>
    <row r="1700" s="18" customFormat="1" ht="11.25" x14ac:dyDescent="0.2"/>
    <row r="1701" s="18" customFormat="1" ht="11.25" x14ac:dyDescent="0.2"/>
    <row r="1702" s="18" customFormat="1" ht="11.25" x14ac:dyDescent="0.2"/>
    <row r="1703" s="18" customFormat="1" ht="11.25" x14ac:dyDescent="0.2"/>
    <row r="1704" s="18" customFormat="1" ht="11.25" x14ac:dyDescent="0.2"/>
    <row r="1705" s="18" customFormat="1" ht="11.25" x14ac:dyDescent="0.2"/>
    <row r="1706" s="18" customFormat="1" ht="11.25" x14ac:dyDescent="0.2"/>
    <row r="1707" s="18" customFormat="1" ht="11.25" x14ac:dyDescent="0.2"/>
    <row r="1708" s="18" customFormat="1" ht="11.25" x14ac:dyDescent="0.2"/>
    <row r="1709" s="18" customFormat="1" ht="11.25" x14ac:dyDescent="0.2"/>
    <row r="1710" s="18" customFormat="1" ht="11.25" x14ac:dyDescent="0.2"/>
    <row r="1711" s="18" customFormat="1" ht="11.25" x14ac:dyDescent="0.2"/>
    <row r="1712" s="18" customFormat="1" ht="11.25" x14ac:dyDescent="0.2"/>
    <row r="1713" s="18" customFormat="1" ht="11.25" x14ac:dyDescent="0.2"/>
    <row r="1714" s="18" customFormat="1" ht="11.25" x14ac:dyDescent="0.2"/>
    <row r="1715" s="18" customFormat="1" ht="11.25" x14ac:dyDescent="0.2"/>
    <row r="1716" s="18" customFormat="1" ht="11.25" x14ac:dyDescent="0.2"/>
    <row r="1717" s="18" customFormat="1" ht="11.25" x14ac:dyDescent="0.2"/>
    <row r="1718" s="18" customFormat="1" ht="11.25" x14ac:dyDescent="0.2"/>
    <row r="1719" s="18" customFormat="1" ht="11.25" x14ac:dyDescent="0.2"/>
    <row r="1720" s="18" customFormat="1" ht="11.25" x14ac:dyDescent="0.2"/>
    <row r="1721" s="18" customFormat="1" ht="11.25" x14ac:dyDescent="0.2"/>
    <row r="1722" s="18" customFormat="1" ht="11.25" x14ac:dyDescent="0.2"/>
    <row r="1723" s="18" customFormat="1" ht="11.25" x14ac:dyDescent="0.2"/>
    <row r="1724" s="18" customFormat="1" ht="11.25" x14ac:dyDescent="0.2"/>
    <row r="1725" s="18" customFormat="1" ht="11.25" x14ac:dyDescent="0.2"/>
    <row r="1726" s="18" customFormat="1" ht="11.25" x14ac:dyDescent="0.2"/>
    <row r="1727" s="18" customFormat="1" ht="11.25" x14ac:dyDescent="0.2"/>
    <row r="1728" s="18" customFormat="1" ht="11.25" x14ac:dyDescent="0.2"/>
    <row r="1729" s="18" customFormat="1" ht="11.25" x14ac:dyDescent="0.2"/>
    <row r="1730" s="18" customFormat="1" ht="11.25" x14ac:dyDescent="0.2"/>
    <row r="1731" s="18" customFormat="1" ht="11.25" x14ac:dyDescent="0.2"/>
    <row r="1732" s="18" customFormat="1" ht="11.25" x14ac:dyDescent="0.2"/>
    <row r="1733" s="18" customFormat="1" ht="11.25" x14ac:dyDescent="0.2"/>
    <row r="1734" s="18" customFormat="1" ht="11.25" x14ac:dyDescent="0.2"/>
    <row r="1735" s="18" customFormat="1" ht="11.25" x14ac:dyDescent="0.2"/>
    <row r="1736" s="18" customFormat="1" ht="11.25" x14ac:dyDescent="0.2"/>
    <row r="1737" s="18" customFormat="1" ht="11.25" x14ac:dyDescent="0.2"/>
    <row r="1738" s="18" customFormat="1" ht="11.25" x14ac:dyDescent="0.2"/>
    <row r="1739" s="18" customFormat="1" ht="11.25" x14ac:dyDescent="0.2"/>
    <row r="1740" s="18" customFormat="1" ht="11.25" x14ac:dyDescent="0.2"/>
    <row r="1741" s="18" customFormat="1" ht="11.25" x14ac:dyDescent="0.2"/>
    <row r="1742" s="18" customFormat="1" ht="11.25" x14ac:dyDescent="0.2"/>
    <row r="1743" s="18" customFormat="1" ht="11.25" x14ac:dyDescent="0.2"/>
    <row r="1744" s="18" customFormat="1" ht="11.25" x14ac:dyDescent="0.2"/>
    <row r="1745" s="18" customFormat="1" ht="11.25" x14ac:dyDescent="0.2"/>
    <row r="1746" s="18" customFormat="1" ht="11.25" x14ac:dyDescent="0.2"/>
    <row r="1747" s="18" customFormat="1" ht="11.25" x14ac:dyDescent="0.2"/>
    <row r="1748" s="18" customFormat="1" ht="11.25" x14ac:dyDescent="0.2"/>
    <row r="1749" s="18" customFormat="1" ht="11.25" x14ac:dyDescent="0.2"/>
    <row r="1750" s="18" customFormat="1" ht="11.25" x14ac:dyDescent="0.2"/>
    <row r="1751" s="18" customFormat="1" ht="11.25" x14ac:dyDescent="0.2"/>
    <row r="1752" s="18" customFormat="1" ht="11.25" x14ac:dyDescent="0.2"/>
    <row r="1753" s="18" customFormat="1" ht="11.25" x14ac:dyDescent="0.2"/>
    <row r="1754" s="18" customFormat="1" ht="11.25" x14ac:dyDescent="0.2"/>
    <row r="1755" s="18" customFormat="1" ht="11.25" x14ac:dyDescent="0.2"/>
    <row r="1756" s="18" customFormat="1" ht="11.25" x14ac:dyDescent="0.2"/>
    <row r="1757" s="18" customFormat="1" ht="11.25" x14ac:dyDescent="0.2"/>
    <row r="1758" s="18" customFormat="1" ht="11.25" x14ac:dyDescent="0.2"/>
    <row r="1759" s="18" customFormat="1" ht="11.25" x14ac:dyDescent="0.2"/>
    <row r="1760" s="18" customFormat="1" ht="11.25" x14ac:dyDescent="0.2"/>
    <row r="1761" s="18" customFormat="1" ht="11.25" x14ac:dyDescent="0.2"/>
    <row r="1762" s="18" customFormat="1" ht="11.25" x14ac:dyDescent="0.2"/>
    <row r="1763" s="18" customFormat="1" ht="11.25" x14ac:dyDescent="0.2"/>
    <row r="1764" s="18" customFormat="1" ht="11.25" x14ac:dyDescent="0.2"/>
    <row r="1765" s="18" customFormat="1" ht="11.25" x14ac:dyDescent="0.2"/>
    <row r="1766" s="18" customFormat="1" ht="11.25" x14ac:dyDescent="0.2"/>
    <row r="1767" s="18" customFormat="1" ht="11.25" x14ac:dyDescent="0.2"/>
    <row r="1768" s="18" customFormat="1" ht="11.25" x14ac:dyDescent="0.2"/>
    <row r="1769" s="18" customFormat="1" ht="11.25" x14ac:dyDescent="0.2"/>
    <row r="1770" s="18" customFormat="1" ht="11.25" x14ac:dyDescent="0.2"/>
    <row r="1771" s="18" customFormat="1" ht="11.25" x14ac:dyDescent="0.2"/>
    <row r="1772" s="18" customFormat="1" ht="11.25" x14ac:dyDescent="0.2"/>
    <row r="1773" s="18" customFormat="1" ht="11.25" x14ac:dyDescent="0.2"/>
    <row r="1774" s="18" customFormat="1" ht="11.25" x14ac:dyDescent="0.2"/>
    <row r="1775" s="18" customFormat="1" ht="11.25" x14ac:dyDescent="0.2"/>
    <row r="1776" s="18" customFormat="1" ht="11.25" x14ac:dyDescent="0.2"/>
    <row r="1777" s="18" customFormat="1" ht="11.25" x14ac:dyDescent="0.2"/>
    <row r="1778" s="18" customFormat="1" ht="11.25" x14ac:dyDescent="0.2"/>
    <row r="1779" s="18" customFormat="1" ht="11.25" x14ac:dyDescent="0.2"/>
    <row r="1780" s="18" customFormat="1" ht="11.25" x14ac:dyDescent="0.2"/>
    <row r="1781" s="18" customFormat="1" ht="11.25" x14ac:dyDescent="0.2"/>
    <row r="1782" s="18" customFormat="1" ht="11.25" x14ac:dyDescent="0.2"/>
    <row r="1783" s="18" customFormat="1" ht="11.25" x14ac:dyDescent="0.2"/>
    <row r="1784" s="18" customFormat="1" ht="11.25" x14ac:dyDescent="0.2"/>
    <row r="1785" s="18" customFormat="1" ht="11.25" x14ac:dyDescent="0.2"/>
    <row r="1786" s="18" customFormat="1" ht="11.25" x14ac:dyDescent="0.2"/>
    <row r="1787" s="18" customFormat="1" ht="11.25" x14ac:dyDescent="0.2"/>
    <row r="1788" s="18" customFormat="1" ht="11.25" x14ac:dyDescent="0.2"/>
    <row r="1789" s="18" customFormat="1" ht="11.25" x14ac:dyDescent="0.2"/>
    <row r="1790" s="18" customFormat="1" ht="11.25" x14ac:dyDescent="0.2"/>
    <row r="1791" s="18" customFormat="1" ht="11.25" x14ac:dyDescent="0.2"/>
    <row r="1792" s="18" customFormat="1" ht="11.25" x14ac:dyDescent="0.2"/>
    <row r="1793" s="18" customFormat="1" ht="11.25" x14ac:dyDescent="0.2"/>
    <row r="1794" s="18" customFormat="1" ht="11.25" x14ac:dyDescent="0.2"/>
    <row r="1795" s="18" customFormat="1" ht="11.25" x14ac:dyDescent="0.2"/>
    <row r="1796" s="18" customFormat="1" ht="11.25" x14ac:dyDescent="0.2"/>
    <row r="1797" s="18" customFormat="1" ht="11.25" x14ac:dyDescent="0.2"/>
    <row r="1798" s="18" customFormat="1" ht="11.25" x14ac:dyDescent="0.2"/>
    <row r="1799" s="18" customFormat="1" ht="11.25" x14ac:dyDescent="0.2"/>
    <row r="1800" s="18" customFormat="1" ht="11.25" x14ac:dyDescent="0.2"/>
    <row r="1801" s="18" customFormat="1" ht="11.25" x14ac:dyDescent="0.2"/>
    <row r="1802" s="18" customFormat="1" ht="11.25" x14ac:dyDescent="0.2"/>
    <row r="1803" s="18" customFormat="1" ht="11.25" x14ac:dyDescent="0.2"/>
    <row r="1804" s="18" customFormat="1" ht="11.25" x14ac:dyDescent="0.2"/>
    <row r="1805" s="18" customFormat="1" ht="11.25" x14ac:dyDescent="0.2"/>
    <row r="1806" s="18" customFormat="1" ht="11.25" x14ac:dyDescent="0.2"/>
    <row r="1807" s="18" customFormat="1" ht="11.25" x14ac:dyDescent="0.2"/>
    <row r="1808" s="18" customFormat="1" ht="11.25" x14ac:dyDescent="0.2"/>
    <row r="1809" s="18" customFormat="1" ht="11.25" x14ac:dyDescent="0.2"/>
    <row r="1810" s="18" customFormat="1" ht="11.25" x14ac:dyDescent="0.2"/>
    <row r="1811" s="18" customFormat="1" ht="11.25" x14ac:dyDescent="0.2"/>
    <row r="1812" s="18" customFormat="1" ht="11.25" x14ac:dyDescent="0.2"/>
    <row r="1813" s="18" customFormat="1" ht="11.25" x14ac:dyDescent="0.2"/>
    <row r="1814" s="18" customFormat="1" ht="11.25" x14ac:dyDescent="0.2"/>
    <row r="1815" s="18" customFormat="1" ht="11.25" x14ac:dyDescent="0.2"/>
    <row r="1816" s="18" customFormat="1" ht="11.25" x14ac:dyDescent="0.2"/>
    <row r="1817" s="18" customFormat="1" ht="11.25" x14ac:dyDescent="0.2"/>
    <row r="1818" s="18" customFormat="1" ht="11.25" x14ac:dyDescent="0.2"/>
    <row r="1819" s="18" customFormat="1" ht="11.25" x14ac:dyDescent="0.2"/>
    <row r="1820" s="18" customFormat="1" ht="11.25" x14ac:dyDescent="0.2"/>
    <row r="1821" s="18" customFormat="1" ht="11.25" x14ac:dyDescent="0.2"/>
    <row r="1822" s="18" customFormat="1" ht="11.25" x14ac:dyDescent="0.2"/>
    <row r="1823" s="18" customFormat="1" ht="11.25" x14ac:dyDescent="0.2"/>
    <row r="1824" s="18" customFormat="1" ht="11.25" x14ac:dyDescent="0.2"/>
    <row r="1825" s="18" customFormat="1" ht="11.25" x14ac:dyDescent="0.2"/>
    <row r="1826" s="18" customFormat="1" ht="11.25" x14ac:dyDescent="0.2"/>
    <row r="1827" s="18" customFormat="1" ht="11.25" x14ac:dyDescent="0.2"/>
    <row r="1828" s="18" customFormat="1" ht="11.25" x14ac:dyDescent="0.2"/>
    <row r="1829" s="18" customFormat="1" ht="11.25" x14ac:dyDescent="0.2"/>
    <row r="1830" s="18" customFormat="1" ht="11.25" x14ac:dyDescent="0.2"/>
    <row r="1831" s="18" customFormat="1" ht="11.25" x14ac:dyDescent="0.2"/>
    <row r="1832" s="18" customFormat="1" ht="11.25" x14ac:dyDescent="0.2"/>
    <row r="1833" s="18" customFormat="1" ht="11.25" x14ac:dyDescent="0.2"/>
    <row r="1834" s="18" customFormat="1" ht="11.25" x14ac:dyDescent="0.2"/>
    <row r="1835" s="18" customFormat="1" ht="11.25" x14ac:dyDescent="0.2"/>
    <row r="1836" s="18" customFormat="1" ht="11.25" x14ac:dyDescent="0.2"/>
    <row r="1837" s="18" customFormat="1" ht="11.25" x14ac:dyDescent="0.2"/>
    <row r="1838" s="18" customFormat="1" ht="11.25" x14ac:dyDescent="0.2"/>
    <row r="1839" s="18" customFormat="1" ht="11.25" x14ac:dyDescent="0.2"/>
    <row r="1840" s="18" customFormat="1" ht="11.25" x14ac:dyDescent="0.2"/>
    <row r="1841" s="18" customFormat="1" ht="11.25" x14ac:dyDescent="0.2"/>
    <row r="1842" s="18" customFormat="1" ht="11.25" x14ac:dyDescent="0.2"/>
    <row r="1843" s="18" customFormat="1" ht="11.25" x14ac:dyDescent="0.2"/>
    <row r="1844" s="18" customFormat="1" ht="11.25" x14ac:dyDescent="0.2"/>
    <row r="1845" s="18" customFormat="1" ht="11.25" x14ac:dyDescent="0.2"/>
    <row r="1846" s="18" customFormat="1" ht="11.25" x14ac:dyDescent="0.2"/>
    <row r="1847" s="18" customFormat="1" ht="11.25" x14ac:dyDescent="0.2"/>
    <row r="1848" s="18" customFormat="1" ht="11.25" x14ac:dyDescent="0.2"/>
    <row r="1849" s="18" customFormat="1" ht="11.25" x14ac:dyDescent="0.2"/>
    <row r="1850" s="18" customFormat="1" ht="11.25" x14ac:dyDescent="0.2"/>
    <row r="1851" s="18" customFormat="1" ht="11.25" x14ac:dyDescent="0.2"/>
    <row r="1852" s="18" customFormat="1" ht="11.25" x14ac:dyDescent="0.2"/>
    <row r="1853" s="18" customFormat="1" ht="11.25" x14ac:dyDescent="0.2"/>
    <row r="1854" s="18" customFormat="1" ht="11.25" x14ac:dyDescent="0.2"/>
    <row r="1855" s="18" customFormat="1" ht="11.25" x14ac:dyDescent="0.2"/>
    <row r="1856" s="18" customFormat="1" ht="11.25" x14ac:dyDescent="0.2"/>
    <row r="1857" s="18" customFormat="1" ht="11.25" x14ac:dyDescent="0.2"/>
    <row r="1858" s="18" customFormat="1" ht="11.25" x14ac:dyDescent="0.2"/>
    <row r="1859" s="18" customFormat="1" ht="11.25" x14ac:dyDescent="0.2"/>
    <row r="1860" s="18" customFormat="1" ht="11.25" x14ac:dyDescent="0.2"/>
    <row r="1861" s="18" customFormat="1" ht="11.25" x14ac:dyDescent="0.2"/>
    <row r="1862" s="18" customFormat="1" ht="11.25" x14ac:dyDescent="0.2"/>
    <row r="1863" s="18" customFormat="1" ht="11.25" x14ac:dyDescent="0.2"/>
    <row r="1864" s="18" customFormat="1" ht="11.25" x14ac:dyDescent="0.2"/>
    <row r="1865" s="18" customFormat="1" ht="11.25" x14ac:dyDescent="0.2"/>
    <row r="1866" s="18" customFormat="1" ht="11.25" x14ac:dyDescent="0.2"/>
    <row r="1867" s="18" customFormat="1" ht="11.25" x14ac:dyDescent="0.2"/>
    <row r="1868" s="18" customFormat="1" ht="11.25" x14ac:dyDescent="0.2"/>
    <row r="1869" s="18" customFormat="1" ht="11.25" x14ac:dyDescent="0.2"/>
    <row r="1870" s="18" customFormat="1" ht="11.25" x14ac:dyDescent="0.2"/>
    <row r="1871" s="18" customFormat="1" ht="11.25" x14ac:dyDescent="0.2"/>
    <row r="1872" s="18" customFormat="1" ht="11.25" x14ac:dyDescent="0.2"/>
    <row r="1873" s="18" customFormat="1" ht="11.25" x14ac:dyDescent="0.2"/>
    <row r="1874" s="18" customFormat="1" ht="11.25" x14ac:dyDescent="0.2"/>
    <row r="1875" s="18" customFormat="1" ht="11.25" x14ac:dyDescent="0.2"/>
    <row r="1876" s="18" customFormat="1" ht="11.25" x14ac:dyDescent="0.2"/>
    <row r="1877" s="18" customFormat="1" ht="11.25" x14ac:dyDescent="0.2"/>
    <row r="1878" s="18" customFormat="1" ht="11.25" x14ac:dyDescent="0.2"/>
    <row r="1879" s="18" customFormat="1" ht="11.25" x14ac:dyDescent="0.2"/>
    <row r="1880" s="18" customFormat="1" ht="11.25" x14ac:dyDescent="0.2"/>
    <row r="1881" s="18" customFormat="1" ht="11.25" x14ac:dyDescent="0.2"/>
    <row r="1882" s="18" customFormat="1" ht="11.25" x14ac:dyDescent="0.2"/>
    <row r="1883" s="18" customFormat="1" ht="11.25" x14ac:dyDescent="0.2"/>
    <row r="1884" s="18" customFormat="1" ht="11.25" x14ac:dyDescent="0.2"/>
    <row r="1885" s="18" customFormat="1" ht="11.25" x14ac:dyDescent="0.2"/>
    <row r="1886" s="18" customFormat="1" ht="11.25" x14ac:dyDescent="0.2"/>
    <row r="1887" s="18" customFormat="1" ht="11.25" x14ac:dyDescent="0.2"/>
    <row r="1888" s="18" customFormat="1" ht="11.25" x14ac:dyDescent="0.2"/>
    <row r="1889" s="18" customFormat="1" ht="11.25" x14ac:dyDescent="0.2"/>
    <row r="1890" s="18" customFormat="1" ht="11.25" x14ac:dyDescent="0.2"/>
    <row r="1891" s="18" customFormat="1" ht="11.25" x14ac:dyDescent="0.2"/>
    <row r="1892" s="18" customFormat="1" ht="11.25" x14ac:dyDescent="0.2"/>
    <row r="1893" s="18" customFormat="1" ht="11.25" x14ac:dyDescent="0.2"/>
    <row r="1894" s="18" customFormat="1" ht="11.25" x14ac:dyDescent="0.2"/>
    <row r="1895" s="18" customFormat="1" ht="11.25" x14ac:dyDescent="0.2"/>
    <row r="1896" s="18" customFormat="1" ht="11.25" x14ac:dyDescent="0.2"/>
    <row r="1897" s="18" customFormat="1" ht="11.25" x14ac:dyDescent="0.2"/>
    <row r="1898" s="18" customFormat="1" ht="11.25" x14ac:dyDescent="0.2"/>
    <row r="1899" s="18" customFormat="1" ht="11.25" x14ac:dyDescent="0.2"/>
    <row r="1900" s="18" customFormat="1" ht="11.25" x14ac:dyDescent="0.2"/>
    <row r="1901" s="18" customFormat="1" ht="11.25" x14ac:dyDescent="0.2"/>
    <row r="1902" s="18" customFormat="1" ht="11.25" x14ac:dyDescent="0.2"/>
    <row r="1903" s="18" customFormat="1" ht="11.25" x14ac:dyDescent="0.2"/>
    <row r="1904" s="18" customFormat="1" ht="11.25" x14ac:dyDescent="0.2"/>
    <row r="1905" s="18" customFormat="1" ht="11.25" x14ac:dyDescent="0.2"/>
    <row r="1906" s="18" customFormat="1" ht="11.25" x14ac:dyDescent="0.2"/>
    <row r="1907" s="18" customFormat="1" ht="11.25" x14ac:dyDescent="0.2"/>
    <row r="1908" s="18" customFormat="1" ht="11.25" x14ac:dyDescent="0.2"/>
    <row r="1909" s="18" customFormat="1" ht="11.25" x14ac:dyDescent="0.2"/>
    <row r="1910" s="18" customFormat="1" ht="11.25" x14ac:dyDescent="0.2"/>
    <row r="1911" s="18" customFormat="1" ht="11.25" x14ac:dyDescent="0.2"/>
    <row r="1912" s="18" customFormat="1" ht="11.25" x14ac:dyDescent="0.2"/>
    <row r="1913" s="18" customFormat="1" ht="11.25" x14ac:dyDescent="0.2"/>
    <row r="1914" s="18" customFormat="1" ht="11.25" x14ac:dyDescent="0.2"/>
    <row r="1915" s="18" customFormat="1" ht="11.25" x14ac:dyDescent="0.2"/>
    <row r="1916" s="18" customFormat="1" ht="11.25" x14ac:dyDescent="0.2"/>
    <row r="1917" s="18" customFormat="1" ht="11.25" x14ac:dyDescent="0.2"/>
    <row r="1918" s="18" customFormat="1" ht="11.25" x14ac:dyDescent="0.2"/>
    <row r="1919" s="18" customFormat="1" ht="11.25" x14ac:dyDescent="0.2"/>
    <row r="1920" s="18" customFormat="1" ht="11.25" x14ac:dyDescent="0.2"/>
    <row r="1921" s="18" customFormat="1" ht="11.25" x14ac:dyDescent="0.2"/>
    <row r="1922" s="18" customFormat="1" ht="11.25" x14ac:dyDescent="0.2"/>
    <row r="1923" s="18" customFormat="1" ht="11.25" x14ac:dyDescent="0.2"/>
    <row r="1924" s="18" customFormat="1" ht="11.25" x14ac:dyDescent="0.2"/>
    <row r="1925" s="18" customFormat="1" ht="11.25" x14ac:dyDescent="0.2"/>
    <row r="1926" s="18" customFormat="1" ht="11.25" x14ac:dyDescent="0.2"/>
    <row r="1927" s="18" customFormat="1" ht="11.25" x14ac:dyDescent="0.2"/>
    <row r="1928" s="18" customFormat="1" ht="11.25" x14ac:dyDescent="0.2"/>
    <row r="1929" s="18" customFormat="1" ht="11.25" x14ac:dyDescent="0.2"/>
    <row r="1930" s="18" customFormat="1" ht="11.25" x14ac:dyDescent="0.2"/>
    <row r="1931" s="18" customFormat="1" ht="11.25" x14ac:dyDescent="0.2"/>
    <row r="1932" s="18" customFormat="1" ht="11.25" x14ac:dyDescent="0.2"/>
    <row r="1933" s="18" customFormat="1" ht="11.25" x14ac:dyDescent="0.2"/>
    <row r="1934" s="18" customFormat="1" ht="11.25" x14ac:dyDescent="0.2"/>
    <row r="1935" s="18" customFormat="1" ht="11.25" x14ac:dyDescent="0.2"/>
    <row r="1936" s="18" customFormat="1" ht="11.25" x14ac:dyDescent="0.2"/>
    <row r="1937" s="18" customFormat="1" ht="11.25" x14ac:dyDescent="0.2"/>
    <row r="1938" s="18" customFormat="1" ht="11.25" x14ac:dyDescent="0.2"/>
    <row r="1939" s="18" customFormat="1" ht="11.25" x14ac:dyDescent="0.2"/>
    <row r="1940" s="18" customFormat="1" ht="11.25" x14ac:dyDescent="0.2"/>
    <row r="1941" s="18" customFormat="1" ht="11.25" x14ac:dyDescent="0.2"/>
    <row r="1942" s="18" customFormat="1" ht="11.25" x14ac:dyDescent="0.2"/>
    <row r="1943" s="18" customFormat="1" ht="11.25" x14ac:dyDescent="0.2"/>
    <row r="1944" s="18" customFormat="1" ht="11.25" x14ac:dyDescent="0.2"/>
    <row r="1945" s="18" customFormat="1" ht="11.25" x14ac:dyDescent="0.2"/>
    <row r="1946" s="18" customFormat="1" ht="11.25" x14ac:dyDescent="0.2"/>
    <row r="1947" s="18" customFormat="1" ht="11.25" x14ac:dyDescent="0.2"/>
    <row r="1948" s="18" customFormat="1" ht="11.25" x14ac:dyDescent="0.2"/>
    <row r="1949" s="18" customFormat="1" ht="11.25" x14ac:dyDescent="0.2"/>
    <row r="1950" s="18" customFormat="1" ht="11.25" x14ac:dyDescent="0.2"/>
    <row r="1951" s="18" customFormat="1" ht="11.25" x14ac:dyDescent="0.2"/>
    <row r="1952" s="18" customFormat="1" ht="11.25" x14ac:dyDescent="0.2"/>
    <row r="1953" s="18" customFormat="1" ht="11.25" x14ac:dyDescent="0.2"/>
    <row r="1954" s="18" customFormat="1" ht="11.25" x14ac:dyDescent="0.2"/>
    <row r="1955" s="18" customFormat="1" ht="11.25" x14ac:dyDescent="0.2"/>
    <row r="1956" s="18" customFormat="1" ht="11.25" x14ac:dyDescent="0.2"/>
    <row r="1957" s="18" customFormat="1" ht="11.25" x14ac:dyDescent="0.2"/>
    <row r="1958" s="18" customFormat="1" ht="11.25" x14ac:dyDescent="0.2"/>
    <row r="1959" s="18" customFormat="1" ht="11.25" x14ac:dyDescent="0.2"/>
    <row r="1960" s="18" customFormat="1" ht="11.25" x14ac:dyDescent="0.2"/>
    <row r="1961" s="18" customFormat="1" ht="11.25" x14ac:dyDescent="0.2"/>
    <row r="1962" s="18" customFormat="1" ht="11.25" x14ac:dyDescent="0.2"/>
    <row r="1963" s="18" customFormat="1" ht="11.25" x14ac:dyDescent="0.2"/>
    <row r="1964" s="18" customFormat="1" ht="11.25" x14ac:dyDescent="0.2"/>
    <row r="1965" s="18" customFormat="1" ht="11.25" x14ac:dyDescent="0.2"/>
    <row r="1966" s="18" customFormat="1" ht="11.25" x14ac:dyDescent="0.2"/>
    <row r="1967" s="18" customFormat="1" ht="11.25" x14ac:dyDescent="0.2"/>
    <row r="1968" s="18" customFormat="1" ht="11.25" x14ac:dyDescent="0.2"/>
    <row r="1969" s="18" customFormat="1" ht="11.25" x14ac:dyDescent="0.2"/>
    <row r="1970" s="18" customFormat="1" ht="11.25" x14ac:dyDescent="0.2"/>
    <row r="1971" s="18" customFormat="1" ht="11.25" x14ac:dyDescent="0.2"/>
    <row r="1972" s="18" customFormat="1" ht="11.25" x14ac:dyDescent="0.2"/>
    <row r="1973" s="18" customFormat="1" ht="11.25" x14ac:dyDescent="0.2"/>
    <row r="1974" s="18" customFormat="1" ht="11.25" x14ac:dyDescent="0.2"/>
    <row r="1975" s="18" customFormat="1" ht="11.25" x14ac:dyDescent="0.2"/>
    <row r="1976" s="18" customFormat="1" ht="11.25" x14ac:dyDescent="0.2"/>
    <row r="1977" s="18" customFormat="1" ht="11.25" x14ac:dyDescent="0.2"/>
    <row r="1978" s="18" customFormat="1" ht="11.25" x14ac:dyDescent="0.2"/>
    <row r="1979" s="18" customFormat="1" ht="11.25" x14ac:dyDescent="0.2"/>
    <row r="1980" s="18" customFormat="1" ht="11.25" x14ac:dyDescent="0.2"/>
    <row r="1981" s="18" customFormat="1" ht="11.25" x14ac:dyDescent="0.2"/>
    <row r="1982" s="18" customFormat="1" ht="11.25" x14ac:dyDescent="0.2"/>
    <row r="1983" s="18" customFormat="1" ht="11.25" x14ac:dyDescent="0.2"/>
    <row r="1984" s="18" customFormat="1" ht="11.25" x14ac:dyDescent="0.2"/>
    <row r="1985" s="18" customFormat="1" ht="11.25" x14ac:dyDescent="0.2"/>
    <row r="1986" s="18" customFormat="1" ht="11.25" x14ac:dyDescent="0.2"/>
    <row r="1987" s="18" customFormat="1" ht="11.25" x14ac:dyDescent="0.2"/>
    <row r="1988" s="18" customFormat="1" ht="11.25" x14ac:dyDescent="0.2"/>
    <row r="1989" s="18" customFormat="1" ht="11.25" x14ac:dyDescent="0.2"/>
    <row r="1990" s="18" customFormat="1" ht="11.25" x14ac:dyDescent="0.2"/>
    <row r="1991" s="18" customFormat="1" ht="11.25" x14ac:dyDescent="0.2"/>
    <row r="1992" s="18" customFormat="1" ht="11.25" x14ac:dyDescent="0.2"/>
  </sheetData>
  <mergeCells count="19">
    <mergeCell ref="A12:G13"/>
    <mergeCell ref="A14:A16"/>
    <mergeCell ref="B14:B16"/>
    <mergeCell ref="C14:G16"/>
    <mergeCell ref="A1:G1"/>
    <mergeCell ref="A2:G2"/>
    <mergeCell ref="C7:E7"/>
    <mergeCell ref="B8:B9"/>
    <mergeCell ref="C8:E8"/>
    <mergeCell ref="A3:G3"/>
    <mergeCell ref="A4:G4"/>
    <mergeCell ref="A5:G5"/>
    <mergeCell ref="A10:B10"/>
    <mergeCell ref="C10:D11"/>
    <mergeCell ref="C17:G17"/>
    <mergeCell ref="C29:G29"/>
    <mergeCell ref="C30:G30"/>
    <mergeCell ref="C32:G32"/>
    <mergeCell ref="C33:G33"/>
  </mergeCells>
  <phoneticPr fontId="10" type="noConversion"/>
  <conditionalFormatting sqref="B22">
    <cfRule type="expression" dxfId="15" priority="5">
      <formula>#REF!="No usar"</formula>
    </cfRule>
    <cfRule type="expression" dxfId="14" priority="6">
      <formula>#REF!="CANCELADO"</formula>
    </cfRule>
  </conditionalFormatting>
  <conditionalFormatting sqref="A19:B19">
    <cfRule type="expression" dxfId="13" priority="15">
      <formula>#REF!="No usar"</formula>
    </cfRule>
    <cfRule type="expression" dxfId="12" priority="16">
      <formula>#REF!="CANCELADO"</formula>
    </cfRule>
  </conditionalFormatting>
  <conditionalFormatting sqref="A20:B20">
    <cfRule type="expression" dxfId="11" priority="13">
      <formula>#REF!="No usar"</formula>
    </cfRule>
    <cfRule type="expression" dxfId="10" priority="14">
      <formula>#REF!="CANCELADO"</formula>
    </cfRule>
  </conditionalFormatting>
  <conditionalFormatting sqref="A21">
    <cfRule type="expression" dxfId="9" priority="11">
      <formula>#REF!="No usar"</formula>
    </cfRule>
    <cfRule type="expression" dxfId="8" priority="12">
      <formula>#REF!="CANCELADO"</formula>
    </cfRule>
  </conditionalFormatting>
  <conditionalFormatting sqref="B21">
    <cfRule type="expression" dxfId="7" priority="9">
      <formula>#REF!="No usar"</formula>
    </cfRule>
    <cfRule type="expression" dxfId="6" priority="10">
      <formula>#REF!="CANCELADO"</formula>
    </cfRule>
  </conditionalFormatting>
  <conditionalFormatting sqref="A22">
    <cfRule type="expression" dxfId="5" priority="7">
      <formula>#REF!="No usar"</formula>
    </cfRule>
    <cfRule type="expression" dxfId="4" priority="8">
      <formula>#REF!="CANCELADO"</formula>
    </cfRule>
  </conditionalFormatting>
  <conditionalFormatting sqref="A23:B23">
    <cfRule type="expression" dxfId="3" priority="3">
      <formula>#REF!="No usar"</formula>
    </cfRule>
    <cfRule type="expression" dxfId="2" priority="4">
      <formula>#REF!="CANCELADO"</formula>
    </cfRule>
  </conditionalFormatting>
  <conditionalFormatting sqref="A24:B24">
    <cfRule type="expression" dxfId="1" priority="2">
      <formula>#REF!="No usar"</formula>
    </cfRule>
  </conditionalFormatting>
  <conditionalFormatting sqref="A24:B24">
    <cfRule type="expression" dxfId="0" priority="1">
      <formula>#REF!="CANCELADO"</formula>
    </cfRule>
  </conditionalFormatting>
  <printOptions horizontalCentered="1"/>
  <pageMargins left="0.23622047244094491" right="0.23622047244094491" top="0.23622047244094491" bottom="0.23622047244094491" header="2.17" footer="0.31496062992125984"/>
  <pageSetup orientation="landscape" r:id="rId1"/>
  <headerFooter>
    <oddHeader>&amp;R&amp;"Arial,Normal"&amp;P&amp;K00+000---------   &amp;K01+000
&amp;N&amp;K00+000---------</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GOBIERNO DEL ESTADO DE TAMAULIPAS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Ledesma Guillen</dc:creator>
  <cp:lastModifiedBy>Luis Eduardo Morales Villarreal</cp:lastModifiedBy>
  <cp:lastPrinted>2025-11-20T19:33:35Z</cp:lastPrinted>
  <dcterms:created xsi:type="dcterms:W3CDTF">2013-02-07T15:56:20Z</dcterms:created>
  <dcterms:modified xsi:type="dcterms:W3CDTF">2025-11-20T19:42:17Z</dcterms:modified>
</cp:coreProperties>
</file>